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SB\2026\Purchase Requisitions and Subcontract Documents\57459 NSB Shirts &amp; SWAG\Requisition\FINAL Attachments\"/>
    </mc:Choice>
  </mc:AlternateContent>
  <xr:revisionPtr revIDLastSave="0" documentId="13_ncr:1_{8791ACEB-F895-4688-97AF-36F527B369B3}" xr6:coauthVersionLast="47" xr6:coauthVersionMax="47" xr10:uidLastSave="{00000000-0000-0000-0000-000000000000}"/>
  <bookViews>
    <workbookView xWindow="-108" yWindow="-108" windowWidth="23256" windowHeight="12456" activeTab="3" xr2:uid="{8C20D3A7-EE51-46ED-ACB2-1120E0EE55C6}"/>
  </bookViews>
  <sheets>
    <sheet name="Line 1 NSB SOAR Items" sheetId="1" r:id="rId1"/>
    <sheet name="Line 1 NSB Apparel" sheetId="2" r:id="rId2"/>
    <sheet name="Line 2 PAIC SOAR Items" sheetId="3" r:id="rId3"/>
    <sheet name="Line 2 PAIC Appare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P14" i="4" s="1"/>
  <c r="N13" i="4"/>
  <c r="N14" i="4" s="1"/>
  <c r="L13" i="4"/>
  <c r="P13" i="4" s="1"/>
  <c r="L12" i="4"/>
  <c r="L28" i="4"/>
  <c r="P28" i="4" s="1"/>
  <c r="L27" i="4"/>
  <c r="P27" i="4" s="1"/>
  <c r="L26" i="4"/>
  <c r="L29" i="4" s="1"/>
  <c r="L22" i="4"/>
  <c r="L21" i="4"/>
  <c r="P21" i="4" s="1"/>
  <c r="L20" i="4"/>
  <c r="P20" i="4" s="1"/>
  <c r="L6" i="4"/>
  <c r="P6" i="4" s="1"/>
  <c r="N5" i="4"/>
  <c r="N6" i="4" s="1"/>
  <c r="L5" i="4"/>
  <c r="P5" i="4" s="1"/>
  <c r="L4" i="4"/>
  <c r="P4" i="4" s="1"/>
  <c r="G9" i="3"/>
  <c r="G12" i="1"/>
  <c r="L44" i="2"/>
  <c r="P44" i="2" s="1"/>
  <c r="L43" i="2"/>
  <c r="P43" i="2" s="1"/>
  <c r="L42" i="2"/>
  <c r="L38" i="2"/>
  <c r="P38" i="2" s="1"/>
  <c r="L37" i="2"/>
  <c r="P37" i="2" s="1"/>
  <c r="B37" i="2"/>
  <c r="B38" i="2" s="1"/>
  <c r="L36" i="2"/>
  <c r="L32" i="2"/>
  <c r="P32" i="2" s="1"/>
  <c r="L31" i="2"/>
  <c r="P31" i="2" s="1"/>
  <c r="L30" i="2"/>
  <c r="L24" i="2"/>
  <c r="P24" i="2" s="1"/>
  <c r="L23" i="2"/>
  <c r="P23" i="2" s="1"/>
  <c r="L22" i="2"/>
  <c r="P22" i="2" s="1"/>
  <c r="L21" i="2"/>
  <c r="P21" i="2" s="1"/>
  <c r="L20" i="2"/>
  <c r="L14" i="2"/>
  <c r="P14" i="2" s="1"/>
  <c r="N13" i="2"/>
  <c r="N14" i="2" s="1"/>
  <c r="L13" i="2"/>
  <c r="P13" i="2" s="1"/>
  <c r="L12" i="2"/>
  <c r="L6" i="2"/>
  <c r="P6" i="2" s="1"/>
  <c r="N5" i="2"/>
  <c r="N6" i="2" s="1"/>
  <c r="L5" i="2"/>
  <c r="P5" i="2" s="1"/>
  <c r="L4" i="2"/>
  <c r="L23" i="4" l="1"/>
  <c r="L7" i="4"/>
  <c r="L15" i="4"/>
  <c r="P12" i="4"/>
  <c r="P26" i="4"/>
  <c r="P8" i="4"/>
  <c r="P7" i="4"/>
  <c r="P22" i="4"/>
  <c r="P23" i="4" s="1"/>
  <c r="P42" i="2"/>
  <c r="L45" i="2"/>
  <c r="P36" i="2"/>
  <c r="L39" i="2"/>
  <c r="L15" i="2"/>
  <c r="P4" i="2"/>
  <c r="P7" i="2" s="1"/>
  <c r="L7" i="2"/>
  <c r="P30" i="2"/>
  <c r="P33" i="2" s="1"/>
  <c r="L33" i="2"/>
  <c r="L25" i="2"/>
  <c r="P46" i="2"/>
  <c r="P40" i="2"/>
  <c r="P45" i="2" s="1"/>
  <c r="P20" i="2"/>
  <c r="P25" i="2" s="1"/>
  <c r="P12" i="2"/>
  <c r="P15" i="2" s="1"/>
  <c r="P16" i="4" l="1"/>
  <c r="P15" i="4"/>
  <c r="P30" i="4"/>
  <c r="P29" i="4"/>
  <c r="P24" i="4"/>
  <c r="P32" i="4" s="1"/>
  <c r="P8" i="2"/>
  <c r="P16" i="2"/>
  <c r="P34" i="2"/>
  <c r="P39" i="2" s="1"/>
  <c r="P4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Hawn, Angela</author>
  </authors>
  <commentList>
    <comment ref="H2" authorId="0" shapeId="0" xr:uid="{3342A179-EBB8-4BB0-B006-A15511381CC8}">
      <text>
        <r>
          <rPr>
            <b/>
            <sz val="9"/>
            <color indexed="81"/>
            <rFont val="Tahoma"/>
            <family val="2"/>
          </rPr>
          <t>ORISE: Include if not included in the unit price quoted per item.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Hawn, Angela</author>
  </authors>
  <commentList>
    <comment ref="H2" authorId="0" shapeId="0" xr:uid="{AADB4549-5AB5-4B99-90EC-3819AA125902}">
      <text>
        <r>
          <rPr>
            <b/>
            <sz val="9"/>
            <color indexed="81"/>
            <rFont val="Tahoma"/>
            <family val="2"/>
          </rPr>
          <t>ORISE: Include if not included in the unit price quoted per item.</t>
        </r>
      </text>
    </comment>
  </commentList>
</comments>
</file>

<file path=xl/sharedStrings.xml><?xml version="1.0" encoding="utf-8"?>
<sst xmlns="http://schemas.openxmlformats.org/spreadsheetml/2006/main" count="394" uniqueCount="130">
  <si>
    <t>Official Name/Description
(including hyperlink to product)</t>
  </si>
  <si>
    <t>ORAU Desrciption</t>
  </si>
  <si>
    <t>Brand/Item #</t>
  </si>
  <si>
    <t>Color</t>
  </si>
  <si>
    <t>NSB Logo Required</t>
  </si>
  <si>
    <t>Quantity Needed</t>
  </si>
  <si>
    <t>Price/each</t>
  </si>
  <si>
    <t>Shipping</t>
  </si>
  <si>
    <t>Total</t>
  </si>
  <si>
    <t>Included</t>
  </si>
  <si>
    <t>Ponchos</t>
  </si>
  <si>
    <t>Clear</t>
  </si>
  <si>
    <t>4" X 6" PERFECT PAPER COVER NOTEBOOK WITH PEN</t>
  </si>
  <si>
    <t>Black</t>
  </si>
  <si>
    <t>Periodic Table Banner Pen (with Rolling Paper Period Table and NSB Logo)</t>
  </si>
  <si>
    <t>Light Blue</t>
  </si>
  <si>
    <t>Cyber Journal</t>
  </si>
  <si>
    <t>Brand/Model</t>
  </si>
  <si>
    <t>SKU</t>
  </si>
  <si>
    <t>S</t>
  </si>
  <si>
    <t>M</t>
  </si>
  <si>
    <t>L</t>
  </si>
  <si>
    <t>XL</t>
  </si>
  <si>
    <t>XXL</t>
  </si>
  <si>
    <t>3XL</t>
  </si>
  <si>
    <t>4XL</t>
  </si>
  <si>
    <t>Quantity Totals</t>
  </si>
  <si>
    <t>Price Each</t>
  </si>
  <si>
    <t>Shipping Charge</t>
  </si>
  <si>
    <t>Screen Charge</t>
  </si>
  <si>
    <t>S-XL</t>
  </si>
  <si>
    <t>Free</t>
  </si>
  <si>
    <t xml:space="preserve">Logo Information: </t>
  </si>
  <si>
    <t>Product Example Link:</t>
  </si>
  <si>
    <t>Cyber Challenge T-Shirts (SCREEN-PRINTED) (631 Units)</t>
  </si>
  <si>
    <t>Colors/logo</t>
  </si>
  <si>
    <t>JERZEES 437 - FOR MS TEAMS</t>
  </si>
  <si>
    <t>Royal Blue, White Stitch</t>
  </si>
  <si>
    <t>JERZEES 437  - FOR HS TEAMS</t>
  </si>
  <si>
    <t>Kelly Green, White Stitch</t>
  </si>
  <si>
    <t xml:space="preserve"> Total</t>
  </si>
  <si>
    <t>Gildan Adult Softstyle T-Shirt - G6400</t>
  </si>
  <si>
    <t>https://www.logosoftwear.com/product/21219/gildan-adult-softstyle-t-shirt#product-details</t>
  </si>
  <si>
    <t>Port Authority® Mens Silk Touch™ Polo</t>
  </si>
  <si>
    <t>https://www.logosoftwear.com/product/13328/port-authority-mens-silk-touch-polo</t>
  </si>
  <si>
    <t>Paper Cover Notebook Set 6"x 4"</t>
  </si>
  <si>
    <t>Translucent Smoke</t>
  </si>
  <si>
    <t xml:space="preserve">NSB - Kool Banner Stylus Pen </t>
  </si>
  <si>
    <t>*NSB Website: https://science.osti.gov/wdts/nsb</t>
  </si>
  <si>
    <t>Small Tissue Pack</t>
  </si>
  <si>
    <t>4Imprint - Item #116314</t>
  </si>
  <si>
    <t>Process Blue</t>
  </si>
  <si>
    <t>No Logo</t>
  </si>
  <si>
    <t>Small-Tissue-Packet</t>
  </si>
  <si>
    <t xml:space="preserve">12.2" L x 5.5" W x 6.9" H                         Item #: EXEH 134                                         SPC: DJKOG-OMRJN
</t>
  </si>
  <si>
    <t>Waterproof Nylon Drawstring Cinch Backpack</t>
  </si>
  <si>
    <t>Logo 4</t>
  </si>
  <si>
    <t>Logo 5 (Several Full Color Logos)</t>
  </si>
  <si>
    <r>
      <t xml:space="preserve">Logo 1B (Engraved/ Etched)                            </t>
    </r>
    <r>
      <rPr>
        <b/>
        <sz val="10"/>
        <color rgb="FFFF0000"/>
        <rFont val="Calibri"/>
        <family val="2"/>
        <scheme val="minor"/>
      </rPr>
      <t>LOGO Turned VERTICAL</t>
    </r>
  </si>
  <si>
    <r>
      <t xml:space="preserve">Logo 1A (Engraved/ Etched)                               </t>
    </r>
    <r>
      <rPr>
        <b/>
        <sz val="10"/>
        <color rgb="FFFF0000"/>
        <rFont val="Calibri"/>
        <family val="2"/>
        <scheme val="minor"/>
      </rPr>
      <t>LOGO Turned VERTICAL</t>
    </r>
  </si>
  <si>
    <r>
      <t xml:space="preserve">1-Side 
Front: </t>
    </r>
    <r>
      <rPr>
        <i/>
        <sz val="12"/>
        <rFont val="Calibri"/>
        <family val="2"/>
        <scheme val="minor"/>
      </rPr>
      <t>LOGO #10, front left chest, one-color (white stitch)</t>
    </r>
  </si>
  <si>
    <r>
      <t xml:space="preserve">1- Side
Front: </t>
    </r>
    <r>
      <rPr>
        <i/>
        <sz val="12"/>
        <rFont val="Calibri"/>
        <family val="2"/>
        <scheme val="minor"/>
      </rPr>
      <t>LOGO #10,  front left chest, one-color (white stitch)</t>
    </r>
  </si>
  <si>
    <r>
      <t xml:space="preserve">1-Side; 
Front: </t>
    </r>
    <r>
      <rPr>
        <i/>
        <sz val="12"/>
        <rFont val="Calibri"/>
        <family val="2"/>
        <scheme val="minor"/>
      </rPr>
      <t>LOGO #10, front left chest, one-color (white stitch)</t>
    </r>
  </si>
  <si>
    <r>
      <t xml:space="preserve">2-sides; 
Front Gold: </t>
    </r>
    <r>
      <rPr>
        <i/>
        <sz val="12"/>
        <rFont val="Calibri"/>
        <family val="2"/>
        <scheme val="minor"/>
      </rPr>
      <t xml:space="preserve">LOGO #8A, front left, one-color </t>
    </r>
    <r>
      <rPr>
        <i/>
        <sz val="12"/>
        <color rgb="FFFF0000"/>
        <rFont val="Calibri"/>
        <family val="2"/>
        <scheme val="minor"/>
      </rPr>
      <t xml:space="preserve">(white)                                                                                                                                                          </t>
    </r>
    <r>
      <rPr>
        <b/>
        <i/>
        <sz val="12"/>
        <rFont val="Calibri"/>
        <family val="2"/>
        <scheme val="minor"/>
      </rPr>
      <t xml:space="preserve">Rear Gold: </t>
    </r>
    <r>
      <rPr>
        <i/>
        <sz val="12"/>
        <rFont val="Calibri"/>
        <family val="2"/>
        <scheme val="minor"/>
      </rPr>
      <t>LOGO #8B (Cyber Logo, "X" (Twitter) handle, Event Dates*),</t>
    </r>
    <r>
      <rPr>
        <i/>
        <sz val="12"/>
        <color rgb="FFFF0000"/>
        <rFont val="Calibri"/>
        <family val="2"/>
        <scheme val="minor"/>
      </rPr>
      <t xml:space="preserve"> full color rear</t>
    </r>
    <r>
      <rPr>
        <i/>
        <sz val="12"/>
        <rFont val="Calibri"/>
        <family val="2"/>
        <scheme val="minor"/>
      </rPr>
      <t xml:space="preserve">                                                                                                                          </t>
    </r>
    <r>
      <rPr>
        <b/>
        <i/>
        <sz val="12"/>
        <rFont val="Calibri"/>
        <family val="2"/>
        <scheme val="minor"/>
      </rPr>
      <t>Front Natural:</t>
    </r>
    <r>
      <rPr>
        <i/>
        <sz val="12"/>
        <rFont val="Calibri"/>
        <family val="2"/>
        <scheme val="minor"/>
      </rPr>
      <t xml:space="preserve"> LOGO #9A, front left, one-color </t>
    </r>
    <r>
      <rPr>
        <i/>
        <sz val="12"/>
        <color rgb="FFFF0000"/>
        <rFont val="Calibri"/>
        <family val="2"/>
        <scheme val="minor"/>
      </rPr>
      <t xml:space="preserve">(black)  </t>
    </r>
    <r>
      <rPr>
        <i/>
        <sz val="12"/>
        <rFont val="Calibri"/>
        <family val="2"/>
        <scheme val="minor"/>
      </rPr>
      <t xml:space="preserve">
</t>
    </r>
    <r>
      <rPr>
        <b/>
        <i/>
        <sz val="12"/>
        <rFont val="Calibri"/>
        <family val="2"/>
        <scheme val="minor"/>
      </rPr>
      <t xml:space="preserve">Rear Natural: </t>
    </r>
    <r>
      <rPr>
        <i/>
        <sz val="12"/>
        <rFont val="Calibri"/>
        <family val="2"/>
        <scheme val="minor"/>
      </rPr>
      <t xml:space="preserve">LOGO #9B (Cyber Logo, "X" (Twitter) handle, Event Dates*), </t>
    </r>
    <r>
      <rPr>
        <i/>
        <sz val="12"/>
        <color rgb="FFFF0000"/>
        <rFont val="Calibri"/>
        <family val="2"/>
        <scheme val="minor"/>
      </rPr>
      <t>full color rear</t>
    </r>
  </si>
  <si>
    <r>
      <t xml:space="preserve">2-sides; 
Front: </t>
    </r>
    <r>
      <rPr>
        <i/>
        <sz val="12"/>
        <rFont val="Calibri"/>
        <family val="2"/>
        <scheme val="minor"/>
      </rPr>
      <t xml:space="preserve">LOGO #7A, Front Left, one-color </t>
    </r>
    <r>
      <rPr>
        <i/>
        <sz val="12"/>
        <color rgb="FFFF0000"/>
        <rFont val="Calibri"/>
        <family val="2"/>
        <scheme val="minor"/>
      </rPr>
      <t>(white)</t>
    </r>
    <r>
      <rPr>
        <i/>
        <sz val="12"/>
        <rFont val="Calibri"/>
        <family val="2"/>
        <scheme val="minor"/>
      </rPr>
      <t xml:space="preserve">
</t>
    </r>
    <r>
      <rPr>
        <b/>
        <i/>
        <sz val="12"/>
        <rFont val="Calibri"/>
        <family val="2"/>
        <scheme val="minor"/>
      </rPr>
      <t xml:space="preserve">Rear: </t>
    </r>
    <r>
      <rPr>
        <i/>
        <sz val="12"/>
        <rFont val="Calibri"/>
        <family val="2"/>
        <scheme val="minor"/>
      </rPr>
      <t>LOGO #7B (added Event Dates, location, and DOE NSB Website*)</t>
    </r>
    <r>
      <rPr>
        <i/>
        <sz val="12"/>
        <color rgb="FFFF0000"/>
        <rFont val="Calibri"/>
        <family val="2"/>
        <scheme val="minor"/>
      </rPr>
      <t xml:space="preserve">(Full-Color) </t>
    </r>
  </si>
  <si>
    <r>
      <t xml:space="preserve">2-sides; 
Front: </t>
    </r>
    <r>
      <rPr>
        <i/>
        <sz val="12"/>
        <rFont val="Calibri"/>
        <family val="2"/>
        <scheme val="minor"/>
      </rPr>
      <t xml:space="preserve">LOGO #6A, front center, one-color </t>
    </r>
    <r>
      <rPr>
        <i/>
        <sz val="12"/>
        <color rgb="FFFF0000"/>
        <rFont val="Calibri"/>
        <family val="2"/>
        <scheme val="minor"/>
      </rPr>
      <t>(Black)</t>
    </r>
    <r>
      <rPr>
        <i/>
        <sz val="12"/>
        <rFont val="Calibri"/>
        <family val="2"/>
        <scheme val="minor"/>
      </rPr>
      <t xml:space="preserve">
</t>
    </r>
    <r>
      <rPr>
        <b/>
        <i/>
        <sz val="12"/>
        <rFont val="Calibri"/>
        <family val="2"/>
        <scheme val="minor"/>
      </rPr>
      <t xml:space="preserve">Rear: </t>
    </r>
    <r>
      <rPr>
        <i/>
        <sz val="12"/>
        <rFont val="Calibri"/>
        <family val="2"/>
        <scheme val="minor"/>
      </rPr>
      <t xml:space="preserve">LOGO #6B (added Event Dates, location, and DOE NSB Website*), </t>
    </r>
    <r>
      <rPr>
        <i/>
        <sz val="12"/>
        <color rgb="FFFF0000"/>
        <rFont val="Calibri"/>
        <family val="2"/>
        <scheme val="minor"/>
      </rPr>
      <t>full color rear (3-Color LOGO) A.2 Desription provides an example layou and TEXT in Black)</t>
    </r>
  </si>
  <si>
    <t>2026 DOE National Science Bowl® Apparel</t>
  </si>
  <si>
    <t>Lime</t>
  </si>
  <si>
    <t>Heather Navy</t>
  </si>
  <si>
    <t>Heather Purple</t>
  </si>
  <si>
    <t>*NSB DATES: April 30-May 4, 2026</t>
  </si>
  <si>
    <t>Bright Lavendar, White Stitch Logo</t>
  </si>
  <si>
    <t>https://www.ssactivewear.com/p/jerzees/437msr</t>
  </si>
  <si>
    <t>MAIN EVENT T-SHIRTS - ALTERNATIVE (SCREEN-PRINTED) (1128 Units)</t>
  </si>
  <si>
    <t>Science Day  T-SHIRTS (SCREEN-PRINTED) (740 Units)</t>
  </si>
  <si>
    <t>POLO SHIRTS (Embroidered) - 1625 Units</t>
  </si>
  <si>
    <t>RTIC - 16oz Water Bottle, Pond Glitter,  Case of 24</t>
  </si>
  <si>
    <t xml:space="preserve">1st Choice - Pond Glitter      </t>
  </si>
  <si>
    <t>35 Cases (840 bottles)</t>
  </si>
  <si>
    <r>
      <t xml:space="preserve">RTIC - 16oz Water </t>
    </r>
    <r>
      <rPr>
        <b/>
        <sz val="10"/>
        <color theme="1"/>
        <rFont val="Calibri"/>
        <family val="2"/>
        <scheme val="minor"/>
      </rPr>
      <t>Journey</t>
    </r>
    <r>
      <rPr>
        <sz val="10"/>
        <color theme="1"/>
        <rFont val="Calibri"/>
        <family val="2"/>
        <scheme val="minor"/>
      </rPr>
      <t xml:space="preserve"> Customizable Bottles, (COLOR is Pond Glitter), Case of 24</t>
    </r>
  </si>
  <si>
    <r>
      <t xml:space="preserve">RTIC - 20oz Water </t>
    </r>
    <r>
      <rPr>
        <b/>
        <sz val="10"/>
        <color theme="1"/>
        <rFont val="Calibri"/>
        <family val="2"/>
        <scheme val="minor"/>
      </rPr>
      <t xml:space="preserve">Journey </t>
    </r>
    <r>
      <rPr>
        <sz val="10"/>
        <color theme="1"/>
        <rFont val="Calibri"/>
        <family val="2"/>
        <scheme val="minor"/>
      </rPr>
      <t xml:space="preserve"> Customizable Bottles, (COLOR is Sun Light Glitter), Case of 24</t>
    </r>
  </si>
  <si>
    <t>RTIC - 16oz Water Bottle, Sun Light Glitter, Case of 24</t>
  </si>
  <si>
    <t>1st Choice - Sunlight Glitter</t>
  </si>
  <si>
    <t>11 Cases (264 bottles)</t>
  </si>
  <si>
    <t>Logo 3</t>
  </si>
  <si>
    <t>Stress Ball</t>
  </si>
  <si>
    <t>NSB Wireless Charging Block</t>
  </si>
  <si>
    <t>NSB Atomic Stress Ball</t>
  </si>
  <si>
    <t>Red/White</t>
  </si>
  <si>
    <t>Atomic Symbol Stress Ball - SKU: 159-LSC-AS08</t>
  </si>
  <si>
    <t>White</t>
  </si>
  <si>
    <t>2026 PAIC Apparel</t>
  </si>
  <si>
    <t>Logo 6</t>
  </si>
  <si>
    <t>Logo 2 - Logo &amp; Website (https://science.osti.gov/wdts/nsb)               1 Color Logo -  1 Location</t>
  </si>
  <si>
    <r>
      <t xml:space="preserve">RTIC - 16oz Water </t>
    </r>
    <r>
      <rPr>
        <b/>
        <sz val="10"/>
        <color theme="1"/>
        <rFont val="Calibri"/>
        <family val="2"/>
        <scheme val="minor"/>
      </rPr>
      <t xml:space="preserve">Journey </t>
    </r>
    <r>
      <rPr>
        <sz val="10"/>
        <color theme="1"/>
        <rFont val="Calibri"/>
        <family val="2"/>
        <scheme val="minor"/>
      </rPr>
      <t xml:space="preserve"> Customizable Bottles, (COLOR is Sun Light Glitter), Case of 24</t>
    </r>
  </si>
  <si>
    <t>https://rticoutdoors.com/_/custom/Journey-Bottle?size=16oz&amp;color=Pond-Glitter&amp;uom=Case-of-24</t>
  </si>
  <si>
    <t>https://rticoutdoors.com/_/custom/Journey-Bottle?size=16oz&amp;color=Sunlight-Glitter&amp;uom=Case-of-24</t>
  </si>
  <si>
    <t>6 Cases (144 bottles)</t>
  </si>
  <si>
    <t>Sunlight Glitter</t>
  </si>
  <si>
    <t>Graphite Deluxe 15" Laptop Backpack</t>
  </si>
  <si>
    <t xml:space="preserve">6.50" D x 12.00" W x 17.50" H                         Item #: MYGQK-QZRIN                                       
</t>
  </si>
  <si>
    <t>Navy</t>
  </si>
  <si>
    <t>Periodic Table Banner Pen (with Rolling Paper Period Table and PAIC Logo)</t>
  </si>
  <si>
    <t>SKU: QSYHH-MCTNV
Item Number: G1267</t>
  </si>
  <si>
    <t>Blue</t>
  </si>
  <si>
    <t>White, Full Color Stitch Logo</t>
  </si>
  <si>
    <t>Navy, White Stitch Logo</t>
  </si>
  <si>
    <t>PAIC POLO SHIRTS (Embroidered) - 280 Units*</t>
  </si>
  <si>
    <t>PAIC Travel Day T-Shirts (SCREEN-PRINTED) 140 Units*</t>
  </si>
  <si>
    <t>ISP ID: 997327750 | Mfg Sku: ASEN043</t>
  </si>
  <si>
    <t>Disposable Ponchos</t>
  </si>
  <si>
    <r>
      <rPr>
        <sz val="10"/>
        <rFont val="Calibri"/>
        <family val="2"/>
        <scheme val="minor"/>
      </rPr>
      <t xml:space="preserve">Logo 1 PAIC </t>
    </r>
    <r>
      <rPr>
        <sz val="10"/>
        <color theme="1"/>
        <rFont val="Calibri"/>
        <family val="2"/>
        <scheme val="minor"/>
      </rPr>
      <t xml:space="preserve">(Engraved/ Etched)                            </t>
    </r>
  </si>
  <si>
    <t xml:space="preserve">Logo 1 PAIC - Full Color </t>
  </si>
  <si>
    <t>Front of Banner: Logo 4 PAIC
Back of Banner: Logo 5 PAIC</t>
  </si>
  <si>
    <r>
      <t xml:space="preserve">1-side; 
Front: </t>
    </r>
    <r>
      <rPr>
        <i/>
        <sz val="12"/>
        <rFont val="Calibri"/>
        <family val="2"/>
        <scheme val="minor"/>
      </rPr>
      <t xml:space="preserve">LOGO 1 PAIC, front center, full-color 
</t>
    </r>
  </si>
  <si>
    <r>
      <t xml:space="preserve">1-Side 
Front: </t>
    </r>
    <r>
      <rPr>
        <i/>
        <sz val="12"/>
        <rFont val="Calibri"/>
        <family val="2"/>
        <scheme val="minor"/>
      </rPr>
      <t>LOGO 1 PAIC, front left chest, full-color ( stitch) (logo size 3" - 4" diameter)</t>
    </r>
  </si>
  <si>
    <r>
      <t xml:space="preserve">1-Side 
Front: </t>
    </r>
    <r>
      <rPr>
        <i/>
        <sz val="12"/>
        <rFont val="Calibri"/>
        <family val="2"/>
        <scheme val="minor"/>
      </rPr>
      <t>LOGO 2 PAIC, front left chest, white color plus bule and red for flag ( stitch) (logo size 3" - 4" diameter)</t>
    </r>
  </si>
  <si>
    <t xml:space="preserve">PAIC - Kool Banner Stylus Pen </t>
  </si>
  <si>
    <t>PAIC Wireless Charging Block</t>
  </si>
  <si>
    <t>PAIC - RTIC 16oz Water Bottle (Journey)</t>
  </si>
  <si>
    <t>*Confirmed total and sizes will be provided by April 30, 2026</t>
  </si>
  <si>
    <t>Heather  Red</t>
  </si>
  <si>
    <r>
      <t xml:space="preserve">1-side; 
Front: </t>
    </r>
    <r>
      <rPr>
        <i/>
        <sz val="12"/>
        <rFont val="Calibri"/>
        <family val="2"/>
        <scheme val="minor"/>
      </rPr>
      <t xml:space="preserve">LOGO 2 PAIC, front center, white with color flag
</t>
    </r>
  </si>
  <si>
    <t>Mall Day T-Shirts (SCREEN-PRINTED) (140 Units)*</t>
  </si>
  <si>
    <t xml:space="preserve">*Confirmed total and sizes for apparel will be provided by April 30, 2026, quantity will range between 80 - 140. </t>
  </si>
  <si>
    <t>Logo 2 PAIC - White Logo with red and blue flag -  1 Location on top pocket</t>
  </si>
  <si>
    <t xml:space="preserve">2026 PAIC Safety Outreach Awareness Recruiting Items </t>
  </si>
  <si>
    <t xml:space="preserve">2026 DOE National Science Bowl® Safety Outreach Awareness Recruiting Items </t>
  </si>
  <si>
    <t xml:space="preserve">Power Bank – (wireless charging) - Wireless Power Bank 5000mAH - Product Code: EP-035112 </t>
  </si>
  <si>
    <t xml:space="preserve">Wireless Power Bank 5000mAH - Product Code: EP-035112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</si>
</sst>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4"/>
      <color theme="0"/>
      <name val="Amasis MT Pro Black"/>
      <family val="1"/>
    </font>
    <font>
      <sz val="10"/>
      <color theme="1"/>
      <name val="Times New Roman"/>
      <family val="1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28"/>
      <color theme="0"/>
      <name val="Amasis MT Pro Black"/>
      <family val="1"/>
    </font>
    <font>
      <b/>
      <sz val="14"/>
      <color theme="0"/>
      <name val="Amasis MT Pro"/>
      <family val="1"/>
    </font>
    <font>
      <b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theme="0"/>
      <name val="Amasis MT Pro"/>
      <family val="1"/>
    </font>
    <font>
      <b/>
      <i/>
      <sz val="18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FD3F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7C8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0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44" fontId="16" fillId="5" borderId="2" xfId="1" applyFont="1" applyFill="1" applyBorder="1" applyAlignment="1">
      <alignment horizontal="center"/>
    </xf>
    <xf numFmtId="164" fontId="16" fillId="5" borderId="2" xfId="0" applyNumberFormat="1" applyFont="1" applyFill="1" applyBorder="1" applyAlignment="1">
      <alignment horizontal="center"/>
    </xf>
    <xf numFmtId="0" fontId="17" fillId="0" borderId="7" xfId="0" applyFont="1" applyBorder="1" applyAlignment="1">
      <alignment vertical="center" wrapText="1"/>
    </xf>
    <xf numFmtId="44" fontId="7" fillId="0" borderId="2" xfId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44" fontId="19" fillId="0" borderId="8" xfId="1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4" fontId="14" fillId="2" borderId="2" xfId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2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44" fontId="14" fillId="5" borderId="2" xfId="1" applyFont="1" applyFill="1" applyBorder="1" applyAlignment="1">
      <alignment horizontal="center"/>
    </xf>
    <xf numFmtId="164" fontId="14" fillId="5" borderId="2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7" borderId="2" xfId="0" applyFont="1" applyFill="1" applyBorder="1"/>
    <xf numFmtId="0" fontId="0" fillId="0" borderId="2" xfId="0" applyBorder="1"/>
    <xf numFmtId="164" fontId="22" fillId="0" borderId="2" xfId="0" applyNumberFormat="1" applyFont="1" applyBorder="1" applyAlignment="1">
      <alignment horizontal="center"/>
    </xf>
    <xf numFmtId="164" fontId="22" fillId="5" borderId="2" xfId="0" applyNumberFormat="1" applyFont="1" applyFill="1" applyBorder="1" applyAlignment="1">
      <alignment horizontal="center"/>
    </xf>
    <xf numFmtId="0" fontId="21" fillId="0" borderId="2" xfId="0" applyFont="1" applyBorder="1"/>
    <xf numFmtId="0" fontId="4" fillId="0" borderId="2" xfId="2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26" fillId="0" borderId="0" xfId="0" applyFont="1"/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1" fontId="28" fillId="0" borderId="2" xfId="0" applyNumberFormat="1" applyFont="1" applyBorder="1" applyAlignment="1">
      <alignment horizontal="center" vertical="center" wrapText="1"/>
    </xf>
    <xf numFmtId="164" fontId="28" fillId="0" borderId="2" xfId="0" applyNumberFormat="1" applyFont="1" applyBorder="1" applyAlignment="1">
      <alignment horizontal="center" vertical="center"/>
    </xf>
    <xf numFmtId="44" fontId="28" fillId="0" borderId="2" xfId="0" applyNumberFormat="1" applyFont="1" applyBorder="1" applyAlignment="1">
      <alignment horizontal="center" vertical="center"/>
    </xf>
    <xf numFmtId="164" fontId="28" fillId="0" borderId="2" xfId="0" applyNumberFormat="1" applyFont="1" applyBorder="1"/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wrapText="1"/>
    </xf>
    <xf numFmtId="164" fontId="30" fillId="0" borderId="2" xfId="0" applyNumberFormat="1" applyFont="1" applyBorder="1" applyAlignment="1">
      <alignment horizontal="center" vertical="center"/>
    </xf>
    <xf numFmtId="44" fontId="30" fillId="0" borderId="2" xfId="0" applyNumberFormat="1" applyFont="1" applyBorder="1" applyAlignment="1">
      <alignment vertical="center"/>
    </xf>
    <xf numFmtId="0" fontId="27" fillId="8" borderId="2" xfId="2" applyFont="1" applyFill="1" applyBorder="1" applyAlignment="1">
      <alignment vertical="center" wrapText="1"/>
    </xf>
    <xf numFmtId="49" fontId="27" fillId="8" borderId="2" xfId="2" applyNumberFormat="1" applyFont="1" applyFill="1" applyBorder="1" applyAlignment="1">
      <alignment vertical="center" wrapText="1"/>
    </xf>
    <xf numFmtId="49" fontId="30" fillId="0" borderId="2" xfId="2" applyNumberFormat="1" applyFont="1" applyBorder="1" applyAlignment="1">
      <alignment horizontal="left" vertical="center" wrapText="1"/>
    </xf>
    <xf numFmtId="44" fontId="30" fillId="0" borderId="2" xfId="0" applyNumberFormat="1" applyFont="1" applyBorder="1" applyAlignment="1">
      <alignment horizontal="left" vertical="center"/>
    </xf>
    <xf numFmtId="0" fontId="27" fillId="8" borderId="2" xfId="2" applyFont="1" applyFill="1" applyBorder="1"/>
    <xf numFmtId="0" fontId="30" fillId="0" borderId="2" xfId="0" applyFont="1" applyBorder="1" applyAlignment="1">
      <alignment vertical="center"/>
    </xf>
    <xf numFmtId="0" fontId="30" fillId="0" borderId="2" xfId="0" applyFont="1" applyBorder="1" applyAlignment="1">
      <alignment horizontal="center" vertical="center"/>
    </xf>
    <xf numFmtId="1" fontId="30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4" fillId="8" borderId="2" xfId="2" applyFill="1" applyBorder="1" applyAlignment="1">
      <alignment vertical="center" wrapText="1"/>
    </xf>
    <xf numFmtId="0" fontId="7" fillId="9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2" fillId="13" borderId="2" xfId="0" applyFont="1" applyFill="1" applyBorder="1" applyAlignment="1">
      <alignment horizontal="left"/>
    </xf>
    <xf numFmtId="0" fontId="35" fillId="0" borderId="4" xfId="0" applyFont="1" applyBorder="1" applyAlignment="1">
      <alignment vertical="center"/>
    </xf>
    <xf numFmtId="0" fontId="7" fillId="1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5" xfId="2" applyBorder="1" applyAlignment="1">
      <alignment horizontal="left" vertical="center"/>
    </xf>
    <xf numFmtId="0" fontId="4" fillId="0" borderId="4" xfId="2" applyBorder="1" applyAlignment="1">
      <alignment horizontal="left" vertical="center"/>
    </xf>
    <xf numFmtId="0" fontId="4" fillId="0" borderId="6" xfId="2" applyBorder="1" applyAlignment="1">
      <alignment horizontal="left" vertical="center"/>
    </xf>
    <xf numFmtId="0" fontId="4" fillId="0" borderId="0" xfId="2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25" fillId="0" borderId="4" xfId="2" applyFont="1" applyBorder="1" applyAlignment="1">
      <alignment horizontal="left" vertical="center"/>
    </xf>
    <xf numFmtId="0" fontId="25" fillId="0" borderId="6" xfId="2" applyFont="1" applyBorder="1" applyAlignment="1">
      <alignment horizontal="left" vertical="center"/>
    </xf>
    <xf numFmtId="0" fontId="4" fillId="0" borderId="5" xfId="2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3" fillId="8" borderId="0" xfId="0" applyFont="1" applyFill="1" applyAlignment="1">
      <alignment horizontal="center"/>
    </xf>
    <xf numFmtId="0" fontId="34" fillId="0" borderId="5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left" vertical="center"/>
    </xf>
    <xf numFmtId="0" fontId="34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7C80"/>
      <color rgb="FFDFD3F9"/>
      <color rgb="FF9E222E"/>
      <color rgb="FFF3BE69"/>
      <color rgb="FF006600"/>
      <color rgb="FF0099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4allpromos.com/product/atomic-symbol-stress-ball?default-tier=10day&amp;default-qty=100&amp;customer_id=626-766-3399&amp;vt-k=&amp;utm_source=google&amp;utm_medium=cpc&amp;utm_campaign=Shopping+3+-+All+Products&amp;gad_source=1&amp;gad_campaignid=644771713&amp;gclid=EAIaIQobChMI9Ovzpci2kAMVcCvUAR1bei2jEAQYASABEgK8OvD_BwE" TargetMode="External"/><Relationship Id="rId3" Type="http://schemas.openxmlformats.org/officeDocument/2006/relationships/hyperlink" Target="https://www.accesssolutionsinc.com/p/DJKOG-OMRJN/waterproof-nylon-drawstring-backpack" TargetMode="External"/><Relationship Id="rId7" Type="http://schemas.openxmlformats.org/officeDocument/2006/relationships/hyperlink" Target="https://www.ideastage.com/Disposable-Emergency-Rain-Poncho-997327750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4imprint.com/product/136084-64-SET" TargetMode="External"/><Relationship Id="rId1" Type="http://schemas.openxmlformats.org/officeDocument/2006/relationships/hyperlink" Target="https://spectorgifts.com/product/kool-banner-pen-stylus/" TargetMode="External"/><Relationship Id="rId6" Type="http://schemas.openxmlformats.org/officeDocument/2006/relationships/hyperlink" Target="https://rticoutdoors.com/_/custom/Journey-Bottle?size=16oz&amp;color=Pond-Glitter&amp;uom=Case-of-24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rticoutdoors.com/_/custom/Journey-Bottle?size=16oz&amp;color=Sunlight-Glitter&amp;uom=Case-of-2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4imprint.com/product/116314/Small-Tissue-Packet" TargetMode="External"/><Relationship Id="rId9" Type="http://schemas.openxmlformats.org/officeDocument/2006/relationships/hyperlink" Target="https://www.everythingpromo.com/wireless-power-bank-500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ssactivewear.com/p/jerzees/437msr" TargetMode="External"/><Relationship Id="rId7" Type="http://schemas.openxmlformats.org/officeDocument/2006/relationships/hyperlink" Target="https://www.logosoftwear.com/product/21219/gildan-adult-softstyle-t-shirt" TargetMode="External"/><Relationship Id="rId2" Type="http://schemas.openxmlformats.org/officeDocument/2006/relationships/hyperlink" Target="https://www.ssactivewear.com/p/jerzees/437msr" TargetMode="External"/><Relationship Id="rId1" Type="http://schemas.openxmlformats.org/officeDocument/2006/relationships/hyperlink" Target="https://www.comfortcolors.com/us/en/1717-heavyweight_adult_tee-en_us/?color=746" TargetMode="External"/><Relationship Id="rId6" Type="http://schemas.openxmlformats.org/officeDocument/2006/relationships/hyperlink" Target="https://www.logosoftwear.com/product/13328/port-authority-mens-silk-touch-polo" TargetMode="External"/><Relationship Id="rId5" Type="http://schemas.openxmlformats.org/officeDocument/2006/relationships/hyperlink" Target="https://www.logosoftwear.com/product/21219/gildan-adult-softstyle-t-shirt" TargetMode="External"/><Relationship Id="rId4" Type="http://schemas.openxmlformats.org/officeDocument/2006/relationships/hyperlink" Target="https://www.logosoftwear.com/product/21219/gildan-adult-softstyle-t-shir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4imprint.com/product/116314/Small-Tissue-Packet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promoplace.com/american-marketing/p/MYGQK-QZRIN/graphite-deluxe-15-inch-laptop-backpack" TargetMode="External"/><Relationship Id="rId1" Type="http://schemas.openxmlformats.org/officeDocument/2006/relationships/hyperlink" Target="https://spectorgifts.com/product/kool-banner-pen-stylus/" TargetMode="External"/><Relationship Id="rId6" Type="http://schemas.openxmlformats.org/officeDocument/2006/relationships/hyperlink" Target="https://rticoutdoors.com/_/custom/Journey-Bottle?size=16oz&amp;color=Sunlight-Glitter&amp;uom=Case-of-24" TargetMode="External"/><Relationship Id="rId5" Type="http://schemas.openxmlformats.org/officeDocument/2006/relationships/hyperlink" Target="https://www.everythingpromo.com/wireless-power-bank-5000" TargetMode="External"/><Relationship Id="rId4" Type="http://schemas.openxmlformats.org/officeDocument/2006/relationships/hyperlink" Target="https://www.ideastage.com/Disposable-Emergency-Rain-Poncho-997327750" TargetMode="External"/><Relationship Id="rId9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ogosoftwear.com/product/13328/port-authority-mens-silk-touch-polo" TargetMode="External"/><Relationship Id="rId2" Type="http://schemas.openxmlformats.org/officeDocument/2006/relationships/hyperlink" Target="https://www.logosoftwear.com/product/21219/gildan-adult-softstyle-t-shirt" TargetMode="External"/><Relationship Id="rId1" Type="http://schemas.openxmlformats.org/officeDocument/2006/relationships/hyperlink" Target="https://www.comfortcolors.com/us/en/1717-heavyweight_adult_tee-en_us/?color=746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logosoftwear.com/product/21219/gildan-adult-softstyle-t-shirt" TargetMode="External"/><Relationship Id="rId4" Type="http://schemas.openxmlformats.org/officeDocument/2006/relationships/hyperlink" Target="https://www.logosoftwear.com/product/13328/port-authority-mens-silk-touch-pol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D55DA-03DD-47D2-93F2-EF0116077254}">
  <dimension ref="A1:I27"/>
  <sheetViews>
    <sheetView zoomScale="115" zoomScaleNormal="115" workbookViewId="0">
      <selection sqref="A1:I1"/>
    </sheetView>
  </sheetViews>
  <sheetFormatPr defaultRowHeight="14.4" x14ac:dyDescent="0.3"/>
  <cols>
    <col min="1" max="1" width="30.77734375" customWidth="1"/>
    <col min="2" max="2" width="25.21875" customWidth="1"/>
    <col min="3" max="3" width="28.77734375" bestFit="1" customWidth="1"/>
    <col min="4" max="4" width="19.21875" style="17" customWidth="1"/>
    <col min="5" max="5" width="31.21875" customWidth="1"/>
    <col min="6" max="6" width="9" style="18" customWidth="1"/>
    <col min="7" max="7" width="15.21875" style="9" customWidth="1"/>
    <col min="8" max="8" width="11" style="10" bestFit="1" customWidth="1"/>
    <col min="9" max="9" width="21.77734375" style="10" customWidth="1"/>
  </cols>
  <sheetData>
    <row r="1" spans="1:9" ht="57.75" customHeight="1" x14ac:dyDescent="0.3">
      <c r="A1" s="97" t="s">
        <v>127</v>
      </c>
      <c r="B1" s="97"/>
      <c r="C1" s="97"/>
      <c r="D1" s="97"/>
      <c r="E1" s="97"/>
      <c r="F1" s="97"/>
      <c r="G1" s="97"/>
      <c r="H1" s="97"/>
      <c r="I1" s="97"/>
    </row>
    <row r="2" spans="1:9" ht="37.5" customHeigh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  <c r="H2" s="2" t="s">
        <v>7</v>
      </c>
      <c r="I2" s="2"/>
    </row>
    <row r="3" spans="1:9" s="5" customFormat="1" ht="70.2" customHeight="1" x14ac:dyDescent="0.3">
      <c r="A3" s="86" t="s">
        <v>95</v>
      </c>
      <c r="B3" s="66" t="s">
        <v>79</v>
      </c>
      <c r="C3" s="66" t="s">
        <v>76</v>
      </c>
      <c r="D3" s="67" t="s">
        <v>77</v>
      </c>
      <c r="E3" s="67" t="s">
        <v>59</v>
      </c>
      <c r="F3" s="68" t="s">
        <v>78</v>
      </c>
      <c r="G3" s="69"/>
      <c r="H3" s="70"/>
      <c r="I3" s="71"/>
    </row>
    <row r="4" spans="1:9" s="5" customFormat="1" ht="89.55" customHeight="1" x14ac:dyDescent="0.3">
      <c r="A4" s="86" t="s">
        <v>96</v>
      </c>
      <c r="B4" s="66" t="s">
        <v>80</v>
      </c>
      <c r="C4" s="66" t="s">
        <v>81</v>
      </c>
      <c r="D4" s="67" t="s">
        <v>82</v>
      </c>
      <c r="E4" s="67" t="s">
        <v>58</v>
      </c>
      <c r="F4" s="68" t="s">
        <v>83</v>
      </c>
      <c r="G4" s="69"/>
      <c r="H4" s="70"/>
      <c r="I4" s="71"/>
    </row>
    <row r="5" spans="1:9" s="5" customFormat="1" ht="111.6" customHeight="1" x14ac:dyDescent="0.3">
      <c r="A5" s="86" t="s">
        <v>55</v>
      </c>
      <c r="B5" s="72" t="s">
        <v>55</v>
      </c>
      <c r="C5" s="72" t="s">
        <v>54</v>
      </c>
      <c r="D5" s="73" t="s">
        <v>13</v>
      </c>
      <c r="E5" s="73" t="s">
        <v>93</v>
      </c>
      <c r="F5" s="74">
        <v>1150</v>
      </c>
      <c r="G5" s="75"/>
      <c r="H5" s="76"/>
      <c r="I5" s="71"/>
    </row>
    <row r="6" spans="1:9" s="5" customFormat="1" ht="58.95" customHeight="1" x14ac:dyDescent="0.3">
      <c r="A6" s="86" t="s">
        <v>86</v>
      </c>
      <c r="B6" s="72" t="s">
        <v>128</v>
      </c>
      <c r="C6" s="72" t="s">
        <v>129</v>
      </c>
      <c r="D6" s="73" t="s">
        <v>90</v>
      </c>
      <c r="E6" s="73" t="s">
        <v>84</v>
      </c>
      <c r="F6" s="74">
        <v>1100</v>
      </c>
      <c r="G6" s="75"/>
      <c r="H6" s="76"/>
      <c r="I6" s="71"/>
    </row>
    <row r="7" spans="1:9" s="5" customFormat="1" ht="27.6" x14ac:dyDescent="0.3">
      <c r="A7" s="78" t="s">
        <v>45</v>
      </c>
      <c r="B7" s="79" t="s">
        <v>16</v>
      </c>
      <c r="C7" s="72" t="s">
        <v>12</v>
      </c>
      <c r="D7" s="73" t="s">
        <v>46</v>
      </c>
      <c r="E7" s="73" t="s">
        <v>56</v>
      </c>
      <c r="F7" s="74">
        <v>300</v>
      </c>
      <c r="G7" s="75"/>
      <c r="H7" s="80"/>
      <c r="I7" s="71"/>
    </row>
    <row r="8" spans="1:9" s="5" customFormat="1" ht="58.95" customHeight="1" x14ac:dyDescent="0.3">
      <c r="A8" s="77" t="s">
        <v>47</v>
      </c>
      <c r="B8" s="72" t="s">
        <v>14</v>
      </c>
      <c r="C8" s="72" t="s">
        <v>103</v>
      </c>
      <c r="D8" s="73" t="s">
        <v>15</v>
      </c>
      <c r="E8" s="73" t="s">
        <v>57</v>
      </c>
      <c r="F8" s="74">
        <v>1150</v>
      </c>
      <c r="G8" s="75"/>
      <c r="H8" s="76"/>
      <c r="I8" s="71"/>
    </row>
    <row r="9" spans="1:9" s="5" customFormat="1" ht="58.95" customHeight="1" x14ac:dyDescent="0.3">
      <c r="A9" s="86" t="s">
        <v>87</v>
      </c>
      <c r="B9" s="72" t="s">
        <v>85</v>
      </c>
      <c r="C9" s="72" t="s">
        <v>89</v>
      </c>
      <c r="D9" s="73" t="s">
        <v>88</v>
      </c>
      <c r="E9" s="73" t="s">
        <v>92</v>
      </c>
      <c r="F9" s="74">
        <v>1150</v>
      </c>
      <c r="G9" s="75"/>
      <c r="H9" s="76"/>
      <c r="I9" s="71"/>
    </row>
    <row r="10" spans="1:9" s="9" customFormat="1" x14ac:dyDescent="0.3">
      <c r="A10" s="81" t="s">
        <v>53</v>
      </c>
      <c r="B10" s="82" t="s">
        <v>49</v>
      </c>
      <c r="C10" s="82" t="s">
        <v>50</v>
      </c>
      <c r="D10" s="83" t="s">
        <v>51</v>
      </c>
      <c r="E10" s="83" t="s">
        <v>52</v>
      </c>
      <c r="F10" s="84">
        <v>1150</v>
      </c>
      <c r="G10" s="69"/>
      <c r="H10" s="71"/>
      <c r="I10" s="71"/>
    </row>
    <row r="11" spans="1:9" s="5" customFormat="1" ht="70.2" customHeight="1" x14ac:dyDescent="0.3">
      <c r="A11" s="86" t="s">
        <v>10</v>
      </c>
      <c r="B11" s="72" t="s">
        <v>110</v>
      </c>
      <c r="C11" s="72" t="s">
        <v>109</v>
      </c>
      <c r="D11" s="73" t="s">
        <v>11</v>
      </c>
      <c r="E11" s="73" t="s">
        <v>52</v>
      </c>
      <c r="F11" s="74">
        <v>1150</v>
      </c>
      <c r="G11" s="75"/>
      <c r="H11" s="76"/>
      <c r="I11" s="71"/>
    </row>
    <row r="12" spans="1:9" s="9" customFormat="1" x14ac:dyDescent="0.3">
      <c r="A12" s="85"/>
      <c r="B12" s="6"/>
      <c r="C12" s="6"/>
      <c r="D12" s="7"/>
      <c r="E12" s="6"/>
      <c r="F12" s="8"/>
      <c r="G12" s="9">
        <f>SUM(G3:G10)</f>
        <v>0</v>
      </c>
      <c r="H12" s="10"/>
      <c r="I12" s="10"/>
    </row>
    <row r="13" spans="1:9" s="9" customFormat="1" x14ac:dyDescent="0.3">
      <c r="A13" s="85"/>
      <c r="B13" s="6"/>
      <c r="C13" s="6"/>
      <c r="D13" s="7"/>
      <c r="E13" s="6"/>
      <c r="F13" s="8"/>
      <c r="H13" s="10"/>
      <c r="I13" s="10"/>
    </row>
    <row r="14" spans="1:9" s="9" customFormat="1" x14ac:dyDescent="0.3">
      <c r="A14" s="6"/>
      <c r="B14" s="6"/>
      <c r="C14" s="6"/>
      <c r="D14" s="7"/>
      <c r="E14" s="6"/>
      <c r="F14" s="8"/>
      <c r="H14" s="10"/>
      <c r="I14" s="10"/>
    </row>
    <row r="15" spans="1:9" s="9" customFormat="1" x14ac:dyDescent="0.3">
      <c r="A15" s="6"/>
      <c r="B15" s="6"/>
      <c r="C15" s="6"/>
      <c r="D15" s="7"/>
      <c r="E15" s="6"/>
      <c r="F15" s="8"/>
      <c r="H15" s="10"/>
      <c r="I15" s="10"/>
    </row>
    <row r="16" spans="1:9" s="9" customFormat="1" x14ac:dyDescent="0.3">
      <c r="A16" s="11"/>
      <c r="B16" s="11"/>
      <c r="C16" s="11"/>
      <c r="D16" s="12"/>
      <c r="E16" s="11"/>
      <c r="F16" s="13"/>
      <c r="H16" s="10"/>
      <c r="I16" s="10"/>
    </row>
    <row r="17" spans="1:9" s="9" customFormat="1" x14ac:dyDescent="0.3">
      <c r="A17" s="6"/>
      <c r="B17" s="6"/>
      <c r="C17" s="6"/>
      <c r="D17" s="7"/>
      <c r="E17" s="6"/>
      <c r="F17" s="8"/>
      <c r="H17" s="10"/>
      <c r="I17" s="10"/>
    </row>
    <row r="18" spans="1:9" s="9" customFormat="1" x14ac:dyDescent="0.3">
      <c r="A18" s="6"/>
      <c r="B18" s="6"/>
      <c r="C18" s="6"/>
      <c r="D18" s="7"/>
      <c r="E18" s="6"/>
      <c r="F18" s="8"/>
      <c r="H18" s="10"/>
      <c r="I18" s="10"/>
    </row>
    <row r="19" spans="1:9" s="9" customFormat="1" x14ac:dyDescent="0.3">
      <c r="A19" s="6"/>
      <c r="B19" s="6"/>
      <c r="C19" s="6"/>
      <c r="D19" s="7"/>
      <c r="E19" s="6"/>
      <c r="F19" s="8"/>
      <c r="H19" s="10"/>
      <c r="I19" s="10"/>
    </row>
    <row r="25" spans="1:9" s="9" customFormat="1" x14ac:dyDescent="0.3">
      <c r="A25" s="6"/>
      <c r="B25" s="6"/>
      <c r="C25" s="6"/>
      <c r="D25" s="7"/>
      <c r="E25" s="6"/>
      <c r="F25" s="8"/>
      <c r="H25" s="10"/>
      <c r="I25" s="10"/>
    </row>
    <row r="26" spans="1:9" s="9" customFormat="1" x14ac:dyDescent="0.3">
      <c r="A26" s="6"/>
      <c r="B26" s="6"/>
      <c r="C26" s="6"/>
      <c r="D26" s="7"/>
      <c r="E26" s="6"/>
      <c r="F26" s="8"/>
      <c r="H26" s="10"/>
      <c r="I26" s="10"/>
    </row>
    <row r="27" spans="1:9" s="9" customFormat="1" x14ac:dyDescent="0.3">
      <c r="A27" s="14"/>
      <c r="B27" s="14"/>
      <c r="C27" s="14"/>
      <c r="D27" s="15"/>
      <c r="E27" s="14"/>
      <c r="F27" s="16"/>
      <c r="H27" s="10"/>
      <c r="I27" s="10"/>
    </row>
  </sheetData>
  <mergeCells count="1">
    <mergeCell ref="A1:I1"/>
  </mergeCells>
  <hyperlinks>
    <hyperlink ref="A8" r:id="rId1" xr:uid="{CF522ABA-40C9-46E5-8EFB-A012B91F9C08}"/>
    <hyperlink ref="A7" r:id="rId2" xr:uid="{3CB49AE2-8E6C-4A8A-8962-E692B3774200}"/>
    <hyperlink ref="A5" r:id="rId3" xr:uid="{6C9B721B-00F0-4671-A878-2FF9D85A36BB}"/>
    <hyperlink ref="A10" r:id="rId4" xr:uid="{1853114B-2701-4DBB-A834-349AE3AEA4C0}"/>
    <hyperlink ref="A4" r:id="rId5" xr:uid="{EA0B677E-E381-4457-93F1-9D28891BBC38}"/>
    <hyperlink ref="A3" r:id="rId6" xr:uid="{5BCE61F8-C5DC-41D8-95E4-D64EA30AA7E9}"/>
    <hyperlink ref="A11" r:id="rId7" xr:uid="{EDD9B58A-C1FD-470E-9C68-7D215A79FC68}"/>
    <hyperlink ref="A9" r:id="rId8" xr:uid="{53A86A51-D75C-4B52-B179-51300B1DD3B7}"/>
    <hyperlink ref="A6" r:id="rId9" xr:uid="{AB1EFD97-0AC3-4AE5-9B07-09C5951FF7D4}"/>
  </hyperlinks>
  <pageMargins left="0.25" right="0.25" top="0.75" bottom="0.75" header="0.3" footer="0.3"/>
  <pageSetup paperSize="5" orientation="landscape" horizontalDpi="4294967295" verticalDpi="4294967295" r:id="rId10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A1EF-B42E-432D-BB13-5964CF3C9BDC}">
  <dimension ref="A1:P51"/>
  <sheetViews>
    <sheetView zoomScale="70" zoomScaleNormal="70" workbookViewId="0">
      <selection activeCell="B35" sqref="B35:L35"/>
    </sheetView>
  </sheetViews>
  <sheetFormatPr defaultRowHeight="14.4" x14ac:dyDescent="0.3"/>
  <cols>
    <col min="1" max="1" width="35.77734375" customWidth="1"/>
    <col min="2" max="2" width="30.77734375" customWidth="1"/>
    <col min="3" max="3" width="14.21875" customWidth="1"/>
    <col min="13" max="13" width="13.77734375" customWidth="1"/>
    <col min="14" max="14" width="13.5546875" customWidth="1"/>
    <col min="16" max="16" width="15.77734375" customWidth="1"/>
  </cols>
  <sheetData>
    <row r="1" spans="1:16" ht="36" x14ac:dyDescent="0.3">
      <c r="A1" s="106" t="s">
        <v>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ht="18" x14ac:dyDescent="0.3">
      <c r="A2" s="107" t="s">
        <v>73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9"/>
    </row>
    <row r="3" spans="1:16" ht="28.8" x14ac:dyDescent="0.3">
      <c r="A3" s="19" t="s">
        <v>17</v>
      </c>
      <c r="B3" s="19" t="s">
        <v>3</v>
      </c>
      <c r="C3" s="19" t="s">
        <v>18</v>
      </c>
      <c r="D3" s="20" t="s">
        <v>19</v>
      </c>
      <c r="E3" s="20" t="s">
        <v>20</v>
      </c>
      <c r="F3" s="20" t="s">
        <v>21</v>
      </c>
      <c r="G3" s="20" t="s">
        <v>22</v>
      </c>
      <c r="H3" s="20" t="s">
        <v>23</v>
      </c>
      <c r="I3" s="20" t="s">
        <v>24</v>
      </c>
      <c r="J3" s="20" t="s">
        <v>25</v>
      </c>
      <c r="K3" s="19"/>
      <c r="L3" s="21" t="s">
        <v>26</v>
      </c>
      <c r="M3" s="22" t="s">
        <v>27</v>
      </c>
      <c r="N3" s="23" t="s">
        <v>28</v>
      </c>
      <c r="O3" s="23" t="s">
        <v>29</v>
      </c>
      <c r="P3" s="39" t="s">
        <v>40</v>
      </c>
    </row>
    <row r="4" spans="1:16" ht="18" x14ac:dyDescent="0.35">
      <c r="A4" s="24" t="s">
        <v>41</v>
      </c>
      <c r="B4" s="87" t="s">
        <v>67</v>
      </c>
      <c r="C4" s="25"/>
      <c r="D4" s="26">
        <v>316</v>
      </c>
      <c r="E4" s="26">
        <v>430</v>
      </c>
      <c r="F4" s="26">
        <v>270</v>
      </c>
      <c r="G4" s="26">
        <v>128</v>
      </c>
      <c r="H4" s="26"/>
      <c r="I4" s="26"/>
      <c r="J4" s="26"/>
      <c r="K4" s="27" t="s">
        <v>30</v>
      </c>
      <c r="L4" s="28">
        <f>SUM(D4:J4)</f>
        <v>1144</v>
      </c>
      <c r="M4" s="29"/>
      <c r="N4" s="30" t="s">
        <v>9</v>
      </c>
      <c r="O4" s="30" t="s">
        <v>31</v>
      </c>
      <c r="P4" s="30">
        <f>L4*M4</f>
        <v>0</v>
      </c>
    </row>
    <row r="5" spans="1:16" ht="18" x14ac:dyDescent="0.35">
      <c r="A5" s="24" t="s">
        <v>41</v>
      </c>
      <c r="B5" s="87" t="s">
        <v>67</v>
      </c>
      <c r="C5" s="25"/>
      <c r="D5" s="26"/>
      <c r="E5" s="26"/>
      <c r="F5" s="26"/>
      <c r="G5" s="26"/>
      <c r="H5" s="26">
        <v>43</v>
      </c>
      <c r="I5" s="26"/>
      <c r="J5" s="26"/>
      <c r="K5" s="27" t="s">
        <v>23</v>
      </c>
      <c r="L5" s="28">
        <f>SUM(D5:J5)</f>
        <v>43</v>
      </c>
      <c r="M5" s="29"/>
      <c r="N5" s="30" t="str">
        <f>N4</f>
        <v>Included</v>
      </c>
      <c r="O5" s="30" t="s">
        <v>31</v>
      </c>
      <c r="P5" s="30">
        <f>L5*M5</f>
        <v>0</v>
      </c>
    </row>
    <row r="6" spans="1:16" ht="21" customHeight="1" x14ac:dyDescent="0.35">
      <c r="A6" s="24" t="s">
        <v>41</v>
      </c>
      <c r="B6" s="87" t="s">
        <v>67</v>
      </c>
      <c r="C6" s="25"/>
      <c r="D6" s="26"/>
      <c r="E6" s="26"/>
      <c r="F6" s="26"/>
      <c r="G6" s="26"/>
      <c r="H6" s="26"/>
      <c r="I6" s="26">
        <v>13</v>
      </c>
      <c r="J6" s="26"/>
      <c r="K6" s="27" t="s">
        <v>24</v>
      </c>
      <c r="L6" s="28">
        <f>SUM(D6:J6)</f>
        <v>13</v>
      </c>
      <c r="M6" s="29"/>
      <c r="N6" s="30" t="str">
        <f>N5</f>
        <v>Included</v>
      </c>
      <c r="O6" s="30" t="s">
        <v>31</v>
      </c>
      <c r="P6" s="30">
        <f>L6*M6</f>
        <v>0</v>
      </c>
    </row>
    <row r="7" spans="1:16" ht="21" customHeight="1" x14ac:dyDescent="0.35">
      <c r="A7" s="47"/>
      <c r="B7" s="64"/>
      <c r="C7" s="48"/>
      <c r="D7" s="49"/>
      <c r="E7" s="49"/>
      <c r="F7" s="49"/>
      <c r="G7" s="49"/>
      <c r="H7" s="49"/>
      <c r="I7" s="49"/>
      <c r="J7" s="49"/>
      <c r="K7" s="50"/>
      <c r="L7" s="51">
        <f>SUM(L2:L6)</f>
        <v>1200</v>
      </c>
      <c r="M7" s="52"/>
      <c r="N7" s="53"/>
      <c r="O7" s="53"/>
      <c r="P7" s="61">
        <f>SUM(P2:P6)</f>
        <v>0</v>
      </c>
    </row>
    <row r="8" spans="1:16" ht="63.6" customHeight="1" x14ac:dyDescent="0.35">
      <c r="A8" s="31" t="s">
        <v>32</v>
      </c>
      <c r="B8" s="103" t="s">
        <v>65</v>
      </c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32"/>
      <c r="N8" s="33"/>
      <c r="O8" s="33"/>
      <c r="P8" s="60">
        <f>SUM(P4:P6)</f>
        <v>0</v>
      </c>
    </row>
    <row r="9" spans="1:16" ht="31.2" customHeight="1" x14ac:dyDescent="0.3">
      <c r="A9" s="31" t="s">
        <v>33</v>
      </c>
      <c r="B9" s="98" t="s">
        <v>42</v>
      </c>
      <c r="C9" s="110"/>
      <c r="D9" s="110"/>
      <c r="E9" s="110"/>
      <c r="F9" s="110"/>
      <c r="G9" s="110"/>
      <c r="H9" s="110"/>
      <c r="I9" s="110"/>
      <c r="J9" s="110"/>
      <c r="K9" s="110"/>
      <c r="L9" s="111"/>
      <c r="M9" s="34"/>
      <c r="N9" s="35"/>
      <c r="O9" s="35"/>
      <c r="P9" s="35"/>
    </row>
    <row r="10" spans="1:16" ht="18.600000000000001" thickBot="1" x14ac:dyDescent="0.35">
      <c r="A10" s="107" t="s">
        <v>74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28.8" x14ac:dyDescent="0.3">
      <c r="A11" s="36" t="s">
        <v>17</v>
      </c>
      <c r="B11" s="37" t="s">
        <v>3</v>
      </c>
      <c r="C11" s="54" t="s">
        <v>18</v>
      </c>
      <c r="D11" s="20" t="s">
        <v>19</v>
      </c>
      <c r="E11" s="20" t="s">
        <v>20</v>
      </c>
      <c r="F11" s="20" t="s">
        <v>21</v>
      </c>
      <c r="G11" s="20" t="s">
        <v>22</v>
      </c>
      <c r="H11" s="20" t="s">
        <v>23</v>
      </c>
      <c r="I11" s="20" t="s">
        <v>24</v>
      </c>
      <c r="J11" s="20" t="s">
        <v>25</v>
      </c>
      <c r="K11" s="20"/>
      <c r="L11" s="21" t="s">
        <v>26</v>
      </c>
      <c r="M11" s="38"/>
      <c r="N11" s="39"/>
      <c r="O11" s="39"/>
      <c r="P11" s="39" t="s">
        <v>8</v>
      </c>
    </row>
    <row r="12" spans="1:16" ht="18" x14ac:dyDescent="0.35">
      <c r="A12" s="40" t="s">
        <v>41</v>
      </c>
      <c r="B12" s="88" t="s">
        <v>13</v>
      </c>
      <c r="C12" s="41"/>
      <c r="D12" s="26">
        <v>135</v>
      </c>
      <c r="E12" s="26">
        <v>254</v>
      </c>
      <c r="F12" s="26">
        <v>219</v>
      </c>
      <c r="G12" s="26">
        <v>92</v>
      </c>
      <c r="H12" s="26"/>
      <c r="I12" s="26"/>
      <c r="J12" s="26"/>
      <c r="K12" s="26" t="s">
        <v>30</v>
      </c>
      <c r="L12" s="42">
        <f>SUM(D12:J12)</f>
        <v>700</v>
      </c>
      <c r="M12" s="29"/>
      <c r="N12" s="30" t="s">
        <v>9</v>
      </c>
      <c r="O12" s="30" t="s">
        <v>31</v>
      </c>
      <c r="P12" s="30">
        <f>L12*M12</f>
        <v>0</v>
      </c>
    </row>
    <row r="13" spans="1:16" ht="18" x14ac:dyDescent="0.35">
      <c r="A13" s="40" t="s">
        <v>41</v>
      </c>
      <c r="B13" s="88" t="s">
        <v>13</v>
      </c>
      <c r="C13" s="41"/>
      <c r="D13" s="25"/>
      <c r="E13" s="26"/>
      <c r="F13" s="26"/>
      <c r="G13" s="26"/>
      <c r="H13" s="26">
        <v>35</v>
      </c>
      <c r="I13" s="26"/>
      <c r="J13" s="26"/>
      <c r="K13" s="26" t="s">
        <v>23</v>
      </c>
      <c r="L13" s="42">
        <f>SUM(D13:J13)</f>
        <v>35</v>
      </c>
      <c r="M13" s="29"/>
      <c r="N13" s="30" t="str">
        <f>N12</f>
        <v>Included</v>
      </c>
      <c r="O13" s="30" t="s">
        <v>31</v>
      </c>
      <c r="P13" s="30">
        <f>L13*M13</f>
        <v>0</v>
      </c>
    </row>
    <row r="14" spans="1:16" ht="18" x14ac:dyDescent="0.35">
      <c r="A14" s="24" t="s">
        <v>41</v>
      </c>
      <c r="B14" s="88" t="s">
        <v>13</v>
      </c>
      <c r="C14" s="41"/>
      <c r="D14" s="25"/>
      <c r="E14" s="26"/>
      <c r="F14" s="26"/>
      <c r="G14" s="26"/>
      <c r="H14" s="26"/>
      <c r="I14" s="26">
        <v>15</v>
      </c>
      <c r="J14" s="26"/>
      <c r="K14" s="26" t="s">
        <v>24</v>
      </c>
      <c r="L14" s="28">
        <f>SUM(D14:J14)</f>
        <v>15</v>
      </c>
      <c r="M14" s="29"/>
      <c r="N14" s="30" t="str">
        <f>N13</f>
        <v>Included</v>
      </c>
      <c r="O14" s="30" t="s">
        <v>31</v>
      </c>
      <c r="P14" s="30">
        <f>L14*M14</f>
        <v>0</v>
      </c>
    </row>
    <row r="15" spans="1:16" ht="21" customHeight="1" x14ac:dyDescent="0.35">
      <c r="A15" s="47"/>
      <c r="B15" s="64"/>
      <c r="C15" s="48"/>
      <c r="D15" s="49"/>
      <c r="E15" s="49"/>
      <c r="F15" s="49"/>
      <c r="G15" s="49"/>
      <c r="H15" s="49"/>
      <c r="I15" s="49"/>
      <c r="J15" s="49"/>
      <c r="K15" s="50"/>
      <c r="L15" s="51">
        <f>SUM(L10:L14)</f>
        <v>750</v>
      </c>
      <c r="M15" s="52"/>
      <c r="N15" s="53"/>
      <c r="O15" s="53"/>
      <c r="P15" s="61">
        <f>SUM(P10:P14)</f>
        <v>0</v>
      </c>
    </row>
    <row r="16" spans="1:16" ht="66.599999999999994" customHeight="1" x14ac:dyDescent="0.35">
      <c r="A16" s="31" t="s">
        <v>32</v>
      </c>
      <c r="B16" s="103" t="s">
        <v>64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5"/>
      <c r="M16" s="32"/>
      <c r="N16" s="33"/>
      <c r="O16" s="33"/>
      <c r="P16" s="60">
        <f>SUM(P12:P14)</f>
        <v>0</v>
      </c>
    </row>
    <row r="17" spans="1:16" ht="39.6" customHeight="1" x14ac:dyDescent="0.3">
      <c r="A17" s="31" t="s">
        <v>33</v>
      </c>
      <c r="B17" s="63" t="s">
        <v>42</v>
      </c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35"/>
      <c r="O17" s="35"/>
      <c r="P17" s="35"/>
    </row>
    <row r="18" spans="1:16" ht="18" x14ac:dyDescent="0.3">
      <c r="A18" s="107" t="s">
        <v>34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9"/>
    </row>
    <row r="19" spans="1:16" ht="28.8" x14ac:dyDescent="0.3">
      <c r="A19" s="19" t="s">
        <v>17</v>
      </c>
      <c r="B19" s="19" t="s">
        <v>3</v>
      </c>
      <c r="C19" s="19" t="s">
        <v>18</v>
      </c>
      <c r="D19" s="20" t="s">
        <v>19</v>
      </c>
      <c r="E19" s="20" t="s">
        <v>20</v>
      </c>
      <c r="F19" s="20" t="s">
        <v>21</v>
      </c>
      <c r="G19" s="20" t="s">
        <v>22</v>
      </c>
      <c r="H19" s="20" t="s">
        <v>23</v>
      </c>
      <c r="I19" s="20" t="s">
        <v>24</v>
      </c>
      <c r="J19" s="20" t="s">
        <v>25</v>
      </c>
      <c r="K19" s="45"/>
      <c r="L19" s="21" t="s">
        <v>26</v>
      </c>
      <c r="M19" s="38"/>
      <c r="N19" s="39"/>
      <c r="O19" s="39"/>
      <c r="P19" s="39" t="s">
        <v>40</v>
      </c>
    </row>
    <row r="20" spans="1:16" ht="18" x14ac:dyDescent="0.35">
      <c r="A20" s="46" t="s">
        <v>41</v>
      </c>
      <c r="B20" s="89" t="s">
        <v>68</v>
      </c>
      <c r="C20" s="25"/>
      <c r="D20" s="26">
        <v>200</v>
      </c>
      <c r="E20" s="26">
        <v>200</v>
      </c>
      <c r="F20" s="26">
        <v>100</v>
      </c>
      <c r="G20" s="26">
        <v>60</v>
      </c>
      <c r="H20" s="26"/>
      <c r="I20" s="26"/>
      <c r="J20" s="26"/>
      <c r="K20" s="27" t="s">
        <v>30</v>
      </c>
      <c r="L20" s="28">
        <f>SUM(D20:J20)</f>
        <v>560</v>
      </c>
      <c r="M20" s="29"/>
      <c r="N20" s="30" t="s">
        <v>9</v>
      </c>
      <c r="O20" s="30" t="s">
        <v>31</v>
      </c>
      <c r="P20" s="30">
        <f>L20*M20</f>
        <v>0</v>
      </c>
    </row>
    <row r="21" spans="1:16" ht="18" x14ac:dyDescent="0.35">
      <c r="A21" s="46" t="s">
        <v>41</v>
      </c>
      <c r="B21" s="89" t="s">
        <v>68</v>
      </c>
      <c r="C21" s="25"/>
      <c r="D21" s="26"/>
      <c r="E21" s="26"/>
      <c r="F21" s="26"/>
      <c r="G21" s="26"/>
      <c r="H21" s="26">
        <v>30</v>
      </c>
      <c r="I21" s="26"/>
      <c r="J21" s="26"/>
      <c r="K21" s="27" t="s">
        <v>23</v>
      </c>
      <c r="L21" s="28">
        <f>SUM(D21:J21)</f>
        <v>30</v>
      </c>
      <c r="M21" s="29"/>
      <c r="N21" s="30" t="s">
        <v>9</v>
      </c>
      <c r="O21" s="30" t="s">
        <v>31</v>
      </c>
      <c r="P21" s="30">
        <f>L21*M21</f>
        <v>0</v>
      </c>
    </row>
    <row r="22" spans="1:16" ht="18" x14ac:dyDescent="0.35">
      <c r="A22" s="46" t="s">
        <v>41</v>
      </c>
      <c r="B22" s="89" t="s">
        <v>68</v>
      </c>
      <c r="C22" s="25"/>
      <c r="D22" s="26"/>
      <c r="E22" s="26"/>
      <c r="F22" s="26"/>
      <c r="G22" s="26"/>
      <c r="H22" s="26"/>
      <c r="I22" s="26">
        <v>10</v>
      </c>
      <c r="J22" s="26"/>
      <c r="K22" s="27" t="s">
        <v>24</v>
      </c>
      <c r="L22" s="28">
        <f>SUM(D22:J22)</f>
        <v>10</v>
      </c>
      <c r="M22" s="29"/>
      <c r="N22" s="30" t="s">
        <v>9</v>
      </c>
      <c r="O22" s="30" t="s">
        <v>31</v>
      </c>
      <c r="P22" s="30">
        <f>L22*M22</f>
        <v>0</v>
      </c>
    </row>
    <row r="23" spans="1:16" ht="18" x14ac:dyDescent="0.35">
      <c r="A23" s="46" t="s">
        <v>41</v>
      </c>
      <c r="B23" s="90" t="s">
        <v>69</v>
      </c>
      <c r="C23" s="25"/>
      <c r="D23" s="26">
        <v>5</v>
      </c>
      <c r="E23" s="26">
        <v>5</v>
      </c>
      <c r="F23" s="26">
        <v>10</v>
      </c>
      <c r="G23" s="26">
        <v>5</v>
      </c>
      <c r="H23" s="26"/>
      <c r="I23" s="26"/>
      <c r="J23" s="26"/>
      <c r="K23" s="27" t="s">
        <v>30</v>
      </c>
      <c r="L23" s="28">
        <f>SUM(D23:J23)</f>
        <v>25</v>
      </c>
      <c r="M23" s="29"/>
      <c r="N23" s="30" t="s">
        <v>9</v>
      </c>
      <c r="O23" s="30" t="s">
        <v>31</v>
      </c>
      <c r="P23" s="30">
        <f>L23*M23</f>
        <v>0</v>
      </c>
    </row>
    <row r="24" spans="1:16" ht="18" x14ac:dyDescent="0.35">
      <c r="A24" s="46" t="s">
        <v>41</v>
      </c>
      <c r="B24" s="90" t="s">
        <v>69</v>
      </c>
      <c r="C24" s="25"/>
      <c r="D24" s="26"/>
      <c r="E24" s="26"/>
      <c r="F24" s="26"/>
      <c r="G24" s="26"/>
      <c r="H24" s="26">
        <v>6</v>
      </c>
      <c r="I24" s="26"/>
      <c r="J24" s="26"/>
      <c r="K24" s="27" t="s">
        <v>23</v>
      </c>
      <c r="L24" s="28">
        <f>SUM(D24:J24)</f>
        <v>6</v>
      </c>
      <c r="M24" s="29"/>
      <c r="N24" s="30" t="s">
        <v>9</v>
      </c>
      <c r="O24" s="30" t="s">
        <v>31</v>
      </c>
      <c r="P24" s="30">
        <f>L24*M24</f>
        <v>0</v>
      </c>
    </row>
    <row r="25" spans="1:16" ht="21" customHeight="1" x14ac:dyDescent="0.35">
      <c r="A25" s="47"/>
      <c r="B25" s="64"/>
      <c r="C25" s="48"/>
      <c r="D25" s="49"/>
      <c r="E25" s="49"/>
      <c r="F25" s="49"/>
      <c r="G25" s="49"/>
      <c r="H25" s="49"/>
      <c r="I25" s="49"/>
      <c r="J25" s="49"/>
      <c r="K25" s="50"/>
      <c r="L25" s="51">
        <f>SUM(L20:L24)</f>
        <v>631</v>
      </c>
      <c r="M25" s="52"/>
      <c r="N25" s="53"/>
      <c r="O25" s="53"/>
      <c r="P25" s="61">
        <f>SUM(P20:P24)</f>
        <v>0</v>
      </c>
    </row>
    <row r="26" spans="1:16" ht="84.6" customHeight="1" x14ac:dyDescent="0.3">
      <c r="A26" s="31" t="s">
        <v>32</v>
      </c>
      <c r="B26" s="103" t="s">
        <v>63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5"/>
      <c r="M26" s="32"/>
      <c r="N26" s="33"/>
      <c r="O26" s="33"/>
      <c r="P26" s="33"/>
    </row>
    <row r="27" spans="1:16" ht="40.950000000000003" customHeight="1" x14ac:dyDescent="0.3">
      <c r="A27" s="31" t="s">
        <v>33</v>
      </c>
      <c r="B27" s="112" t="s">
        <v>42</v>
      </c>
      <c r="C27" s="113"/>
      <c r="D27" s="113"/>
      <c r="E27" s="113"/>
      <c r="F27" s="113"/>
      <c r="G27" s="113"/>
      <c r="H27" s="113"/>
      <c r="I27" s="113"/>
      <c r="J27" s="114"/>
      <c r="K27" s="44"/>
      <c r="L27" s="44"/>
      <c r="M27" s="34"/>
      <c r="N27" s="35"/>
      <c r="O27" s="35"/>
      <c r="P27" s="35"/>
    </row>
    <row r="28" spans="1:16" ht="18" x14ac:dyDescent="0.3">
      <c r="A28" s="107" t="s">
        <v>75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9"/>
    </row>
    <row r="29" spans="1:16" ht="28.8" x14ac:dyDescent="0.3">
      <c r="A29" s="19" t="s">
        <v>17</v>
      </c>
      <c r="B29" s="19" t="s">
        <v>35</v>
      </c>
      <c r="C29" s="55" t="s">
        <v>18</v>
      </c>
      <c r="D29" s="20" t="s">
        <v>19</v>
      </c>
      <c r="E29" s="20" t="s">
        <v>20</v>
      </c>
      <c r="F29" s="20" t="s">
        <v>21</v>
      </c>
      <c r="G29" s="20" t="s">
        <v>22</v>
      </c>
      <c r="H29" s="20" t="s">
        <v>23</v>
      </c>
      <c r="I29" s="20" t="s">
        <v>24</v>
      </c>
      <c r="J29" s="20" t="s">
        <v>25</v>
      </c>
      <c r="K29" s="56"/>
      <c r="L29" s="21" t="s">
        <v>26</v>
      </c>
      <c r="M29" s="38"/>
      <c r="N29" s="39"/>
      <c r="O29" s="39"/>
      <c r="P29" s="39" t="s">
        <v>8</v>
      </c>
    </row>
    <row r="30" spans="1:16" ht="18" x14ac:dyDescent="0.35">
      <c r="A30" s="46" t="s">
        <v>36</v>
      </c>
      <c r="B30" s="57" t="s">
        <v>37</v>
      </c>
      <c r="C30" s="25"/>
      <c r="D30" s="26">
        <v>180</v>
      </c>
      <c r="E30" s="26">
        <v>180</v>
      </c>
      <c r="F30" s="26">
        <v>100</v>
      </c>
      <c r="G30" s="26">
        <v>69</v>
      </c>
      <c r="H30" s="26"/>
      <c r="I30" s="26"/>
      <c r="J30" s="26"/>
      <c r="K30" s="27" t="s">
        <v>30</v>
      </c>
      <c r="L30" s="28">
        <f>SUM(D30:J30)</f>
        <v>529</v>
      </c>
      <c r="M30" s="29"/>
      <c r="N30" s="30" t="s">
        <v>9</v>
      </c>
      <c r="O30" s="30" t="s">
        <v>31</v>
      </c>
      <c r="P30" s="30">
        <f>L30*M30</f>
        <v>0</v>
      </c>
    </row>
    <row r="31" spans="1:16" ht="18" x14ac:dyDescent="0.35">
      <c r="A31" s="46" t="s">
        <v>36</v>
      </c>
      <c r="B31" s="57" t="s">
        <v>37</v>
      </c>
      <c r="C31" s="25"/>
      <c r="D31" s="26"/>
      <c r="E31" s="26"/>
      <c r="F31" s="26"/>
      <c r="G31" s="26"/>
      <c r="H31" s="26">
        <v>34</v>
      </c>
      <c r="I31" s="26"/>
      <c r="J31" s="26"/>
      <c r="K31" s="27" t="s">
        <v>23</v>
      </c>
      <c r="L31" s="28">
        <f t="shared" ref="L31:L44" si="0">SUM(D31:J31)</f>
        <v>34</v>
      </c>
      <c r="M31" s="29"/>
      <c r="N31" s="30" t="s">
        <v>9</v>
      </c>
      <c r="O31" s="30" t="s">
        <v>31</v>
      </c>
      <c r="P31" s="30">
        <f>L31*M31</f>
        <v>0</v>
      </c>
    </row>
    <row r="32" spans="1:16" ht="18" x14ac:dyDescent="0.35">
      <c r="A32" s="46" t="s">
        <v>36</v>
      </c>
      <c r="B32" s="57" t="s">
        <v>37</v>
      </c>
      <c r="C32" s="25"/>
      <c r="D32" s="26"/>
      <c r="E32" s="26"/>
      <c r="F32" s="26"/>
      <c r="G32" s="26"/>
      <c r="H32" s="26"/>
      <c r="I32" s="26">
        <v>5</v>
      </c>
      <c r="J32" s="26"/>
      <c r="K32" s="27" t="s">
        <v>24</v>
      </c>
      <c r="L32" s="28">
        <f t="shared" si="0"/>
        <v>5</v>
      </c>
      <c r="M32" s="29"/>
      <c r="N32" s="30" t="s">
        <v>9</v>
      </c>
      <c r="O32" s="30" t="s">
        <v>31</v>
      </c>
      <c r="P32" s="30">
        <f>L32*M32</f>
        <v>0</v>
      </c>
    </row>
    <row r="33" spans="1:16" ht="21" customHeight="1" x14ac:dyDescent="0.35">
      <c r="A33" s="47"/>
      <c r="B33" s="64"/>
      <c r="C33" s="48"/>
      <c r="D33" s="49"/>
      <c r="E33" s="49"/>
      <c r="F33" s="49"/>
      <c r="G33" s="49"/>
      <c r="H33" s="49"/>
      <c r="I33" s="49"/>
      <c r="J33" s="49"/>
      <c r="K33" s="50"/>
      <c r="L33" s="51">
        <f>SUM(L28:L32)</f>
        <v>568</v>
      </c>
      <c r="M33" s="52"/>
      <c r="N33" s="53"/>
      <c r="O33" s="53"/>
      <c r="P33" s="61">
        <f>SUM(P28:P32)</f>
        <v>0</v>
      </c>
    </row>
    <row r="34" spans="1:16" ht="39.6" customHeight="1" x14ac:dyDescent="0.35">
      <c r="A34" s="31" t="s">
        <v>32</v>
      </c>
      <c r="B34" s="103" t="s">
        <v>62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5"/>
      <c r="M34" s="32"/>
      <c r="N34" s="33"/>
      <c r="O34" s="33"/>
      <c r="P34" s="60">
        <f>SUM(P30:P32)</f>
        <v>0</v>
      </c>
    </row>
    <row r="35" spans="1:16" ht="41.55" customHeight="1" x14ac:dyDescent="0.3">
      <c r="A35" s="31" t="s">
        <v>33</v>
      </c>
      <c r="B35" s="98" t="s">
        <v>72</v>
      </c>
      <c r="C35" s="99"/>
      <c r="D35" s="99"/>
      <c r="E35" s="99"/>
      <c r="F35" s="99"/>
      <c r="G35" s="99"/>
      <c r="H35" s="99"/>
      <c r="I35" s="99"/>
      <c r="J35" s="99"/>
      <c r="K35" s="99"/>
      <c r="L35" s="100"/>
      <c r="M35" s="34"/>
      <c r="N35" s="35"/>
      <c r="O35" s="35"/>
      <c r="P35" s="35"/>
    </row>
    <row r="36" spans="1:16" ht="18" x14ac:dyDescent="0.35">
      <c r="A36" s="46" t="s">
        <v>38</v>
      </c>
      <c r="B36" s="58" t="s">
        <v>39</v>
      </c>
      <c r="C36" s="25"/>
      <c r="D36" s="26">
        <v>138</v>
      </c>
      <c r="E36" s="26">
        <v>307</v>
      </c>
      <c r="F36" s="26">
        <v>148</v>
      </c>
      <c r="G36" s="26">
        <v>114</v>
      </c>
      <c r="H36" s="26"/>
      <c r="I36" s="26"/>
      <c r="J36" s="26"/>
      <c r="K36" s="27" t="s">
        <v>30</v>
      </c>
      <c r="L36" s="28">
        <f t="shared" si="0"/>
        <v>707</v>
      </c>
      <c r="M36" s="29"/>
      <c r="N36" s="30" t="s">
        <v>9</v>
      </c>
      <c r="O36" s="30" t="s">
        <v>31</v>
      </c>
      <c r="P36" s="30">
        <f>L36*M36</f>
        <v>0</v>
      </c>
    </row>
    <row r="37" spans="1:16" ht="18" x14ac:dyDescent="0.35">
      <c r="A37" s="46" t="s">
        <v>38</v>
      </c>
      <c r="B37" s="58" t="str">
        <f>B36</f>
        <v>Kelly Green, White Stitch</v>
      </c>
      <c r="C37" s="25"/>
      <c r="D37" s="26"/>
      <c r="E37" s="26"/>
      <c r="F37" s="26"/>
      <c r="G37" s="26"/>
      <c r="H37" s="26">
        <v>30</v>
      </c>
      <c r="I37" s="26"/>
      <c r="J37" s="26"/>
      <c r="K37" s="27" t="s">
        <v>23</v>
      </c>
      <c r="L37" s="28">
        <f t="shared" si="0"/>
        <v>30</v>
      </c>
      <c r="M37" s="29"/>
      <c r="N37" s="30" t="s">
        <v>9</v>
      </c>
      <c r="O37" s="30" t="s">
        <v>31</v>
      </c>
      <c r="P37" s="30">
        <f>L37*M37</f>
        <v>0</v>
      </c>
    </row>
    <row r="38" spans="1:16" ht="18" x14ac:dyDescent="0.35">
      <c r="A38" s="46" t="s">
        <v>38</v>
      </c>
      <c r="B38" s="58" t="str">
        <f>B37</f>
        <v>Kelly Green, White Stitch</v>
      </c>
      <c r="C38" s="25"/>
      <c r="D38" s="26"/>
      <c r="E38" s="26"/>
      <c r="F38" s="26"/>
      <c r="G38" s="26"/>
      <c r="H38" s="26"/>
      <c r="I38" s="26">
        <v>20</v>
      </c>
      <c r="J38" s="26"/>
      <c r="K38" s="27" t="s">
        <v>24</v>
      </c>
      <c r="L38" s="28">
        <f t="shared" si="0"/>
        <v>20</v>
      </c>
      <c r="M38" s="29"/>
      <c r="N38" s="30" t="s">
        <v>9</v>
      </c>
      <c r="O38" s="30" t="s">
        <v>31</v>
      </c>
      <c r="P38" s="30">
        <f>L38*M38</f>
        <v>0</v>
      </c>
    </row>
    <row r="39" spans="1:16" ht="21" customHeight="1" x14ac:dyDescent="0.35">
      <c r="A39" s="47"/>
      <c r="B39" s="64"/>
      <c r="C39" s="48"/>
      <c r="D39" s="49"/>
      <c r="E39" s="49"/>
      <c r="F39" s="49"/>
      <c r="G39" s="49"/>
      <c r="H39" s="49"/>
      <c r="I39" s="49"/>
      <c r="J39" s="49"/>
      <c r="K39" s="50"/>
      <c r="L39" s="51">
        <f>SUM(L34:L38)</f>
        <v>757</v>
      </c>
      <c r="M39" s="52"/>
      <c r="N39" s="53"/>
      <c r="O39" s="53"/>
      <c r="P39" s="61">
        <f>SUM(P34:P38)</f>
        <v>0</v>
      </c>
    </row>
    <row r="40" spans="1:16" ht="43.95" customHeight="1" x14ac:dyDescent="0.35">
      <c r="A40" s="31" t="s">
        <v>32</v>
      </c>
      <c r="B40" s="103" t="s">
        <v>61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5"/>
      <c r="M40" s="32"/>
      <c r="N40" s="33"/>
      <c r="O40" s="33"/>
      <c r="P40" s="60">
        <f>SUM(P36:P38)</f>
        <v>0</v>
      </c>
    </row>
    <row r="41" spans="1:16" ht="40.950000000000003" customHeight="1" x14ac:dyDescent="0.3">
      <c r="A41" s="31" t="s">
        <v>33</v>
      </c>
      <c r="B41" s="98" t="s">
        <v>72</v>
      </c>
      <c r="C41" s="99"/>
      <c r="D41" s="99"/>
      <c r="E41" s="99"/>
      <c r="F41" s="99"/>
      <c r="G41" s="99"/>
      <c r="H41" s="99"/>
      <c r="I41" s="99"/>
      <c r="J41" s="99"/>
      <c r="K41" s="99"/>
      <c r="L41" s="100"/>
      <c r="M41" s="34"/>
      <c r="N41" s="35"/>
      <c r="O41" s="35"/>
      <c r="P41" s="35"/>
    </row>
    <row r="42" spans="1:16" ht="18" x14ac:dyDescent="0.35">
      <c r="A42" s="46" t="s">
        <v>43</v>
      </c>
      <c r="B42" s="91" t="s">
        <v>71</v>
      </c>
      <c r="C42" s="25"/>
      <c r="D42" s="26">
        <v>41</v>
      </c>
      <c r="E42" s="26">
        <v>66</v>
      </c>
      <c r="F42" s="26">
        <v>96</v>
      </c>
      <c r="G42" s="26">
        <v>56</v>
      </c>
      <c r="H42" s="26"/>
      <c r="I42" s="26"/>
      <c r="J42" s="26"/>
      <c r="K42" s="27" t="s">
        <v>30</v>
      </c>
      <c r="L42" s="28">
        <f t="shared" si="0"/>
        <v>259</v>
      </c>
      <c r="M42" s="29"/>
      <c r="N42" s="30" t="s">
        <v>9</v>
      </c>
      <c r="O42" s="30" t="s">
        <v>31</v>
      </c>
      <c r="P42" s="30">
        <f>L42*M42</f>
        <v>0</v>
      </c>
    </row>
    <row r="43" spans="1:16" ht="18" x14ac:dyDescent="0.35">
      <c r="A43" s="46" t="s">
        <v>43</v>
      </c>
      <c r="B43" s="91" t="s">
        <v>71</v>
      </c>
      <c r="C43" s="25"/>
      <c r="D43" s="26"/>
      <c r="E43" s="26"/>
      <c r="F43" s="26"/>
      <c r="G43" s="26"/>
      <c r="H43" s="26">
        <v>31</v>
      </c>
      <c r="I43" s="26"/>
      <c r="J43" s="26"/>
      <c r="K43" s="27" t="s">
        <v>23</v>
      </c>
      <c r="L43" s="28">
        <f t="shared" si="0"/>
        <v>31</v>
      </c>
      <c r="M43" s="29"/>
      <c r="N43" s="30" t="s">
        <v>9</v>
      </c>
      <c r="O43" s="30" t="s">
        <v>31</v>
      </c>
      <c r="P43" s="30">
        <f>L43*M43</f>
        <v>0</v>
      </c>
    </row>
    <row r="44" spans="1:16" ht="32.549999999999997" customHeight="1" x14ac:dyDescent="0.35">
      <c r="A44" s="46" t="s">
        <v>43</v>
      </c>
      <c r="B44" s="91" t="s">
        <v>71</v>
      </c>
      <c r="C44" s="25"/>
      <c r="D44" s="26"/>
      <c r="E44" s="26"/>
      <c r="F44" s="26"/>
      <c r="G44" s="26"/>
      <c r="H44" s="26"/>
      <c r="I44" s="26">
        <v>10</v>
      </c>
      <c r="J44" s="26"/>
      <c r="K44" s="27" t="s">
        <v>24</v>
      </c>
      <c r="L44" s="28">
        <f t="shared" si="0"/>
        <v>10</v>
      </c>
      <c r="M44" s="29"/>
      <c r="N44" s="30" t="s">
        <v>9</v>
      </c>
      <c r="O44" s="30" t="s">
        <v>31</v>
      </c>
      <c r="P44" s="30">
        <f>L44*M44</f>
        <v>0</v>
      </c>
    </row>
    <row r="45" spans="1:16" ht="21" customHeight="1" x14ac:dyDescent="0.35">
      <c r="A45" s="47"/>
      <c r="B45" s="64"/>
      <c r="C45" s="48"/>
      <c r="D45" s="49"/>
      <c r="E45" s="49"/>
      <c r="F45" s="49"/>
      <c r="G45" s="49"/>
      <c r="H45" s="49"/>
      <c r="I45" s="49"/>
      <c r="J45" s="49"/>
      <c r="K45" s="50"/>
      <c r="L45" s="51">
        <f>SUM(L40:L44)</f>
        <v>300</v>
      </c>
      <c r="M45" s="52"/>
      <c r="N45" s="53"/>
      <c r="O45" s="53"/>
      <c r="P45" s="61">
        <f>SUM(P40:P44)</f>
        <v>0</v>
      </c>
    </row>
    <row r="46" spans="1:16" ht="42" customHeight="1" x14ac:dyDescent="0.35">
      <c r="A46" s="31" t="s">
        <v>32</v>
      </c>
      <c r="B46" s="103" t="s">
        <v>60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5"/>
      <c r="M46" s="32"/>
      <c r="N46" s="33"/>
      <c r="O46" s="33"/>
      <c r="P46" s="60">
        <f>SUM(P42:P44)</f>
        <v>0</v>
      </c>
    </row>
    <row r="47" spans="1:16" ht="35.549999999999997" customHeight="1" x14ac:dyDescent="0.3">
      <c r="A47" s="31" t="s">
        <v>33</v>
      </c>
      <c r="B47" s="101" t="s">
        <v>44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34"/>
      <c r="N47" s="35"/>
      <c r="O47" s="35"/>
      <c r="P47" s="35"/>
    </row>
    <row r="48" spans="1:16" ht="18" x14ac:dyDescent="0.35">
      <c r="A48" s="62" t="s">
        <v>8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60">
        <f>SUM(P8+P16+P25+P34+P40+P46)</f>
        <v>0</v>
      </c>
    </row>
    <row r="50" spans="1:1" ht="15.6" x14ac:dyDescent="0.3">
      <c r="A50" s="65" t="s">
        <v>70</v>
      </c>
    </row>
    <row r="51" spans="1:1" ht="15.6" x14ac:dyDescent="0.3">
      <c r="A51" s="65" t="s">
        <v>48</v>
      </c>
    </row>
  </sheetData>
  <mergeCells count="16">
    <mergeCell ref="B35:L35"/>
    <mergeCell ref="B47:L47"/>
    <mergeCell ref="B46:L46"/>
    <mergeCell ref="A1:P1"/>
    <mergeCell ref="A2:P2"/>
    <mergeCell ref="B8:L8"/>
    <mergeCell ref="B9:L9"/>
    <mergeCell ref="A10:P10"/>
    <mergeCell ref="B16:L16"/>
    <mergeCell ref="A18:P18"/>
    <mergeCell ref="B26:L26"/>
    <mergeCell ref="A28:P28"/>
    <mergeCell ref="B34:L34"/>
    <mergeCell ref="B40:L40"/>
    <mergeCell ref="B27:J27"/>
    <mergeCell ref="B41:L41"/>
  </mergeCells>
  <phoneticPr fontId="24" type="noConversion"/>
  <hyperlinks>
    <hyperlink ref="B9:L9" r:id="rId1" display="https://www.comfortcolors.com/us/en/1717-heavyweight_adult_tee-en_us/?color=746" xr:uid="{6C9C39E3-0C28-4A86-A85D-446DC56A48E6}"/>
    <hyperlink ref="B35" r:id="rId2" xr:uid="{8EB7A8C3-30DB-447F-A342-7D9CA4D28EFC}"/>
    <hyperlink ref="B41" r:id="rId3" xr:uid="{55DEBACC-2B52-4566-BF55-1F9D6859F15D}"/>
    <hyperlink ref="B9" r:id="rId4" location="product-details" xr:uid="{917B3F72-D427-45D4-8DD4-C5B4B5D2AEBF}"/>
    <hyperlink ref="B17" r:id="rId5" location="product-details" xr:uid="{C1DF3EDD-F97F-499B-9088-615CE0388281}"/>
    <hyperlink ref="B47" r:id="rId6" xr:uid="{D98FA1F2-65F0-40FD-9178-E8582C8157D0}"/>
    <hyperlink ref="B27" r:id="rId7" location="product-details" xr:uid="{CDE6FDBE-661A-47D9-AD89-8E0F4F82D8CF}"/>
  </hyperlinks>
  <pageMargins left="0.7" right="0.7" top="0.75" bottom="0.75" header="0.3" footer="0.3"/>
  <pageSetup orientation="portrait" horizontalDpi="4294967295" verticalDpi="4294967295"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4DA7-0916-42FF-8B0A-36A7FEFCAF4F}">
  <dimension ref="A1:I24"/>
  <sheetViews>
    <sheetView topLeftCell="A5" zoomScale="115" zoomScaleNormal="115" workbookViewId="0">
      <selection activeCell="C6" sqref="C6"/>
    </sheetView>
  </sheetViews>
  <sheetFormatPr defaultRowHeight="14.4" x14ac:dyDescent="0.3"/>
  <cols>
    <col min="1" max="1" width="30.77734375" customWidth="1"/>
    <col min="2" max="2" width="25.21875" customWidth="1"/>
    <col min="3" max="3" width="28.77734375" bestFit="1" customWidth="1"/>
    <col min="4" max="4" width="19.21875" style="17" customWidth="1"/>
    <col min="5" max="5" width="31.21875" customWidth="1"/>
    <col min="6" max="6" width="9" style="18" customWidth="1"/>
    <col min="7" max="7" width="15.21875" style="9" customWidth="1"/>
    <col min="8" max="8" width="11" style="10" bestFit="1" customWidth="1"/>
    <col min="9" max="9" width="21.77734375" style="10" customWidth="1"/>
  </cols>
  <sheetData>
    <row r="1" spans="1:9" ht="57.75" customHeight="1" x14ac:dyDescent="0.3">
      <c r="A1" s="97" t="s">
        <v>126</v>
      </c>
      <c r="B1" s="97"/>
      <c r="C1" s="97"/>
      <c r="D1" s="97"/>
      <c r="E1" s="97"/>
      <c r="F1" s="97"/>
      <c r="G1" s="97"/>
      <c r="H1" s="97"/>
      <c r="I1" s="97"/>
    </row>
    <row r="2" spans="1:9" ht="37.5" customHeigh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  <c r="H2" s="2" t="s">
        <v>7</v>
      </c>
      <c r="I2" s="2"/>
    </row>
    <row r="3" spans="1:9" s="5" customFormat="1" ht="89.55" customHeight="1" x14ac:dyDescent="0.3">
      <c r="A3" s="86" t="s">
        <v>119</v>
      </c>
      <c r="B3" s="66" t="s">
        <v>94</v>
      </c>
      <c r="C3" s="66" t="s">
        <v>81</v>
      </c>
      <c r="D3" s="67" t="s">
        <v>98</v>
      </c>
      <c r="E3" s="67" t="s">
        <v>111</v>
      </c>
      <c r="F3" s="68" t="s">
        <v>97</v>
      </c>
      <c r="G3" s="69"/>
      <c r="H3" s="70"/>
      <c r="I3" s="71"/>
    </row>
    <row r="4" spans="1:9" s="5" customFormat="1" ht="111.6" customHeight="1" x14ac:dyDescent="0.3">
      <c r="A4" s="86" t="s">
        <v>99</v>
      </c>
      <c r="B4" s="72" t="s">
        <v>99</v>
      </c>
      <c r="C4" s="72" t="s">
        <v>100</v>
      </c>
      <c r="D4" s="73" t="s">
        <v>101</v>
      </c>
      <c r="E4" s="73" t="s">
        <v>125</v>
      </c>
      <c r="F4" s="74">
        <v>150</v>
      </c>
      <c r="G4" s="75"/>
      <c r="H4" s="76"/>
      <c r="I4" s="71"/>
    </row>
    <row r="5" spans="1:9" s="5" customFormat="1" ht="58.95" customHeight="1" x14ac:dyDescent="0.3">
      <c r="A5" s="86" t="s">
        <v>117</v>
      </c>
      <c r="B5" s="72" t="s">
        <v>102</v>
      </c>
      <c r="C5" s="72" t="s">
        <v>103</v>
      </c>
      <c r="D5" s="73" t="s">
        <v>104</v>
      </c>
      <c r="E5" s="73" t="s">
        <v>113</v>
      </c>
      <c r="F5" s="74">
        <v>150</v>
      </c>
      <c r="G5" s="75"/>
      <c r="H5" s="76"/>
      <c r="I5" s="71"/>
    </row>
    <row r="6" spans="1:9" s="5" customFormat="1" ht="58.95" customHeight="1" x14ac:dyDescent="0.3">
      <c r="A6" s="86" t="s">
        <v>118</v>
      </c>
      <c r="B6" s="72" t="s">
        <v>128</v>
      </c>
      <c r="C6" s="72" t="s">
        <v>129</v>
      </c>
      <c r="D6" s="73" t="s">
        <v>90</v>
      </c>
      <c r="E6" s="73" t="s">
        <v>112</v>
      </c>
      <c r="F6" s="74">
        <v>150</v>
      </c>
      <c r="G6" s="75"/>
      <c r="H6" s="76"/>
      <c r="I6" s="71"/>
    </row>
    <row r="7" spans="1:9" s="9" customFormat="1" x14ac:dyDescent="0.3">
      <c r="A7" s="81" t="s">
        <v>53</v>
      </c>
      <c r="B7" s="82" t="s">
        <v>49</v>
      </c>
      <c r="C7" s="82" t="s">
        <v>50</v>
      </c>
      <c r="D7" s="83" t="s">
        <v>51</v>
      </c>
      <c r="E7" s="83" t="s">
        <v>52</v>
      </c>
      <c r="F7" s="84">
        <v>150</v>
      </c>
      <c r="G7" s="69"/>
      <c r="H7" s="71"/>
      <c r="I7" s="71"/>
    </row>
    <row r="8" spans="1:9" s="5" customFormat="1" ht="70.2" customHeight="1" x14ac:dyDescent="0.3">
      <c r="A8" s="86" t="s">
        <v>10</v>
      </c>
      <c r="B8" s="72" t="s">
        <v>110</v>
      </c>
      <c r="C8" s="72" t="s">
        <v>109</v>
      </c>
      <c r="D8" s="73" t="s">
        <v>11</v>
      </c>
      <c r="E8" s="73" t="s">
        <v>52</v>
      </c>
      <c r="F8" s="74">
        <v>150</v>
      </c>
      <c r="G8" s="75"/>
      <c r="H8" s="76"/>
      <c r="I8" s="71"/>
    </row>
    <row r="9" spans="1:9" s="9" customFormat="1" x14ac:dyDescent="0.3">
      <c r="A9" s="85"/>
      <c r="B9" s="6"/>
      <c r="C9" s="6"/>
      <c r="D9" s="7"/>
      <c r="E9" s="6"/>
      <c r="F9" s="8"/>
      <c r="G9" s="9">
        <f>SUM(G3:G7)</f>
        <v>0</v>
      </c>
      <c r="H9" s="10"/>
      <c r="I9" s="10"/>
    </row>
    <row r="10" spans="1:9" s="9" customFormat="1" x14ac:dyDescent="0.3">
      <c r="A10" s="85"/>
      <c r="B10" s="6"/>
      <c r="C10" s="6"/>
      <c r="D10" s="7"/>
      <c r="E10" s="6"/>
      <c r="F10" s="8"/>
      <c r="H10" s="10"/>
      <c r="I10" s="10"/>
    </row>
    <row r="11" spans="1:9" s="9" customFormat="1" x14ac:dyDescent="0.3">
      <c r="A11" s="6"/>
      <c r="B11" s="6"/>
      <c r="C11" s="6"/>
      <c r="D11" s="7"/>
      <c r="E11" s="6"/>
      <c r="F11" s="8"/>
      <c r="H11" s="10"/>
      <c r="I11" s="10"/>
    </row>
    <row r="12" spans="1:9" s="9" customFormat="1" x14ac:dyDescent="0.3">
      <c r="A12" s="6"/>
      <c r="B12" s="6"/>
      <c r="C12" s="6"/>
      <c r="D12" s="7"/>
      <c r="E12" s="6"/>
      <c r="F12" s="8"/>
      <c r="H12" s="10"/>
      <c r="I12" s="10"/>
    </row>
    <row r="13" spans="1:9" s="9" customFormat="1" x14ac:dyDescent="0.3">
      <c r="A13" s="11"/>
      <c r="B13" s="11"/>
      <c r="C13" s="11"/>
      <c r="D13" s="12"/>
      <c r="E13" s="11"/>
      <c r="F13" s="13"/>
      <c r="H13" s="10"/>
      <c r="I13" s="10"/>
    </row>
    <row r="14" spans="1:9" s="9" customFormat="1" x14ac:dyDescent="0.3">
      <c r="A14" s="6"/>
      <c r="B14" s="6"/>
      <c r="C14" s="6"/>
      <c r="D14" s="7"/>
      <c r="E14" s="6"/>
      <c r="F14" s="8"/>
      <c r="H14" s="10"/>
      <c r="I14" s="10"/>
    </row>
    <row r="15" spans="1:9" s="9" customFormat="1" x14ac:dyDescent="0.3">
      <c r="A15" s="6"/>
      <c r="B15" s="6"/>
      <c r="C15" s="6"/>
      <c r="D15" s="7"/>
      <c r="E15" s="6"/>
      <c r="F15" s="8"/>
      <c r="H15" s="10"/>
      <c r="I15" s="10"/>
    </row>
    <row r="16" spans="1:9" s="9" customFormat="1" x14ac:dyDescent="0.3">
      <c r="A16" s="6"/>
      <c r="B16" s="6"/>
      <c r="C16" s="6"/>
      <c r="D16" s="7"/>
      <c r="E16" s="6"/>
      <c r="F16" s="8"/>
      <c r="H16" s="10"/>
      <c r="I16" s="10"/>
    </row>
    <row r="22" spans="1:9" s="9" customFormat="1" x14ac:dyDescent="0.3">
      <c r="A22" s="6"/>
      <c r="B22" s="6"/>
      <c r="C22" s="6"/>
      <c r="D22" s="7"/>
      <c r="E22" s="6"/>
      <c r="F22" s="8"/>
      <c r="H22" s="10"/>
      <c r="I22" s="10"/>
    </row>
    <row r="23" spans="1:9" s="9" customFormat="1" x14ac:dyDescent="0.3">
      <c r="A23" s="6"/>
      <c r="B23" s="6"/>
      <c r="C23" s="6"/>
      <c r="D23" s="7"/>
      <c r="E23" s="6"/>
      <c r="F23" s="8"/>
      <c r="H23" s="10"/>
      <c r="I23" s="10"/>
    </row>
    <row r="24" spans="1:9" s="9" customFormat="1" x14ac:dyDescent="0.3">
      <c r="A24" s="14"/>
      <c r="B24" s="14"/>
      <c r="C24" s="14"/>
      <c r="D24" s="15"/>
      <c r="E24" s="14"/>
      <c r="F24" s="16"/>
      <c r="H24" s="10"/>
      <c r="I24" s="10"/>
    </row>
  </sheetData>
  <mergeCells count="1">
    <mergeCell ref="A1:I1"/>
  </mergeCells>
  <hyperlinks>
    <hyperlink ref="A5" r:id="rId1" xr:uid="{B4D0F58A-FF13-4F8F-B7DF-BFE7F6BFE2E5}"/>
    <hyperlink ref="A4" r:id="rId2" xr:uid="{51BD9368-70CB-4540-80E5-D8D5840675FA}"/>
    <hyperlink ref="A7" r:id="rId3" xr:uid="{444046C3-E6DF-404B-87D5-4B3656B69839}"/>
    <hyperlink ref="A8" r:id="rId4" xr:uid="{F2186553-1566-4A7D-8C8D-C45B5C6A7EA5}"/>
    <hyperlink ref="A6" r:id="rId5" xr:uid="{60A1855E-1D1B-4436-8374-8C3CADFD18BF}"/>
    <hyperlink ref="A3" r:id="rId6" xr:uid="{A4142C8E-3911-4B01-AB21-1313EC8D8860}"/>
  </hyperlinks>
  <pageMargins left="0.25" right="0.25" top="0.75" bottom="0.75" header="0.3" footer="0.3"/>
  <pageSetup paperSize="5" orientation="landscape" horizontalDpi="4294967295" verticalDpi="4294967295" r:id="rId7"/>
  <legacy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DF6C-C3D1-4652-9366-E4F47295EDA1}">
  <dimension ref="A1:P35"/>
  <sheetViews>
    <sheetView tabSelected="1" zoomScale="70" zoomScaleNormal="70" workbookViewId="0">
      <selection activeCell="O3" sqref="O3"/>
    </sheetView>
  </sheetViews>
  <sheetFormatPr defaultRowHeight="14.4" x14ac:dyDescent="0.3"/>
  <cols>
    <col min="1" max="1" width="47.21875" customWidth="1"/>
    <col min="2" max="2" width="37.77734375" customWidth="1"/>
    <col min="3" max="3" width="14.21875" customWidth="1"/>
    <col min="12" max="12" width="11.44140625" customWidth="1"/>
    <col min="13" max="13" width="13.77734375" customWidth="1"/>
    <col min="14" max="14" width="13.5546875" customWidth="1"/>
    <col min="16" max="16" width="15.77734375" customWidth="1"/>
  </cols>
  <sheetData>
    <row r="1" spans="1:16" ht="36" x14ac:dyDescent="0.3">
      <c r="A1" s="106" t="s">
        <v>91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ht="39.75" customHeight="1" x14ac:dyDescent="0.3">
      <c r="A2" s="118" t="s">
        <v>108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9"/>
    </row>
    <row r="3" spans="1:16" ht="28.8" x14ac:dyDescent="0.3">
      <c r="A3" s="19" t="s">
        <v>17</v>
      </c>
      <c r="B3" s="19" t="s">
        <v>3</v>
      </c>
      <c r="C3" s="19" t="s">
        <v>18</v>
      </c>
      <c r="D3" s="20" t="s">
        <v>19</v>
      </c>
      <c r="E3" s="20" t="s">
        <v>20</v>
      </c>
      <c r="F3" s="20" t="s">
        <v>21</v>
      </c>
      <c r="G3" s="20" t="s">
        <v>22</v>
      </c>
      <c r="H3" s="20" t="s">
        <v>23</v>
      </c>
      <c r="I3" s="20" t="s">
        <v>24</v>
      </c>
      <c r="J3" s="20" t="s">
        <v>25</v>
      </c>
      <c r="K3" s="19"/>
      <c r="L3" s="21" t="s">
        <v>26</v>
      </c>
      <c r="M3" s="22" t="s">
        <v>27</v>
      </c>
      <c r="N3" s="23" t="s">
        <v>28</v>
      </c>
      <c r="O3" s="23" t="s">
        <v>29</v>
      </c>
      <c r="P3" s="39" t="s">
        <v>40</v>
      </c>
    </row>
    <row r="4" spans="1:16" ht="18" x14ac:dyDescent="0.35">
      <c r="A4" s="24" t="s">
        <v>41</v>
      </c>
      <c r="B4" s="92" t="s">
        <v>15</v>
      </c>
      <c r="C4" s="25"/>
      <c r="D4" s="26">
        <v>15</v>
      </c>
      <c r="E4" s="26">
        <v>30</v>
      </c>
      <c r="F4" s="26">
        <v>35</v>
      </c>
      <c r="G4" s="26">
        <v>40</v>
      </c>
      <c r="H4" s="26"/>
      <c r="I4" s="26"/>
      <c r="J4" s="26"/>
      <c r="K4" s="27" t="s">
        <v>30</v>
      </c>
      <c r="L4" s="28">
        <f>SUM(D4:J4)</f>
        <v>120</v>
      </c>
      <c r="M4" s="29"/>
      <c r="N4" s="30" t="s">
        <v>9</v>
      </c>
      <c r="O4" s="30" t="s">
        <v>31</v>
      </c>
      <c r="P4" s="30">
        <f>L4*M4</f>
        <v>0</v>
      </c>
    </row>
    <row r="5" spans="1:16" ht="18" x14ac:dyDescent="0.35">
      <c r="A5" s="24" t="s">
        <v>41</v>
      </c>
      <c r="B5" s="92" t="s">
        <v>15</v>
      </c>
      <c r="C5" s="25"/>
      <c r="D5" s="26"/>
      <c r="E5" s="26"/>
      <c r="F5" s="26"/>
      <c r="G5" s="26"/>
      <c r="H5" s="26">
        <v>15</v>
      </c>
      <c r="I5" s="26"/>
      <c r="J5" s="26"/>
      <c r="K5" s="27" t="s">
        <v>23</v>
      </c>
      <c r="L5" s="28">
        <f>SUM(D5:J5)</f>
        <v>15</v>
      </c>
      <c r="M5" s="29"/>
      <c r="N5" s="30" t="str">
        <f>N4</f>
        <v>Included</v>
      </c>
      <c r="O5" s="30" t="s">
        <v>31</v>
      </c>
      <c r="P5" s="30">
        <f>L5*M5</f>
        <v>0</v>
      </c>
    </row>
    <row r="6" spans="1:16" ht="21" customHeight="1" x14ac:dyDescent="0.35">
      <c r="A6" s="24" t="s">
        <v>41</v>
      </c>
      <c r="B6" s="92" t="s">
        <v>15</v>
      </c>
      <c r="C6" s="25"/>
      <c r="D6" s="26"/>
      <c r="E6" s="26"/>
      <c r="F6" s="26"/>
      <c r="G6" s="26"/>
      <c r="H6" s="26"/>
      <c r="I6" s="26">
        <v>5</v>
      </c>
      <c r="J6" s="26"/>
      <c r="K6" s="27" t="s">
        <v>24</v>
      </c>
      <c r="L6" s="28">
        <f>SUM(D6:J6)</f>
        <v>5</v>
      </c>
      <c r="M6" s="29"/>
      <c r="N6" s="30" t="str">
        <f>N5</f>
        <v>Included</v>
      </c>
      <c r="O6" s="30" t="s">
        <v>31</v>
      </c>
      <c r="P6" s="30">
        <f>L6*M6</f>
        <v>0</v>
      </c>
    </row>
    <row r="7" spans="1:16" ht="21" customHeight="1" x14ac:dyDescent="0.35">
      <c r="A7" s="47"/>
      <c r="B7" s="119" t="s">
        <v>120</v>
      </c>
      <c r="C7" s="119"/>
      <c r="D7" s="119"/>
      <c r="E7" s="119"/>
      <c r="F7" s="49"/>
      <c r="G7" s="49"/>
      <c r="H7" s="49"/>
      <c r="I7" s="49"/>
      <c r="J7" s="49"/>
      <c r="K7" s="50"/>
      <c r="L7" s="51">
        <f>SUM(L4:L6)</f>
        <v>140</v>
      </c>
      <c r="M7" s="52"/>
      <c r="N7" s="53"/>
      <c r="O7" s="53"/>
      <c r="P7" s="61">
        <f>SUM(P2:P6)</f>
        <v>0</v>
      </c>
    </row>
    <row r="8" spans="1:16" ht="63.6" customHeight="1" x14ac:dyDescent="0.35">
      <c r="A8" s="31" t="s">
        <v>32</v>
      </c>
      <c r="B8" s="103" t="s">
        <v>114</v>
      </c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32"/>
      <c r="N8" s="33"/>
      <c r="O8" s="33"/>
      <c r="P8" s="60">
        <f>SUM(P4:P6)</f>
        <v>0</v>
      </c>
    </row>
    <row r="9" spans="1:16" ht="31.2" customHeight="1" x14ac:dyDescent="0.3">
      <c r="A9" s="31" t="s">
        <v>33</v>
      </c>
      <c r="B9" s="98" t="s">
        <v>42</v>
      </c>
      <c r="C9" s="110"/>
      <c r="D9" s="110"/>
      <c r="E9" s="110"/>
      <c r="F9" s="110"/>
      <c r="G9" s="110"/>
      <c r="H9" s="110"/>
      <c r="I9" s="110"/>
      <c r="J9" s="110"/>
      <c r="K9" s="110"/>
      <c r="L9" s="111"/>
      <c r="M9" s="34"/>
      <c r="N9" s="35"/>
      <c r="O9" s="35"/>
      <c r="P9" s="35"/>
    </row>
    <row r="10" spans="1:16" ht="44.25" customHeight="1" thickBot="1" x14ac:dyDescent="0.35">
      <c r="A10" s="118" t="s">
        <v>123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</row>
    <row r="11" spans="1:16" ht="28.8" x14ac:dyDescent="0.3">
      <c r="A11" s="36" t="s">
        <v>17</v>
      </c>
      <c r="B11" s="37" t="s">
        <v>3</v>
      </c>
      <c r="C11" s="54" t="s">
        <v>18</v>
      </c>
      <c r="D11" s="20" t="s">
        <v>19</v>
      </c>
      <c r="E11" s="20" t="s">
        <v>20</v>
      </c>
      <c r="F11" s="20" t="s">
        <v>21</v>
      </c>
      <c r="G11" s="20" t="s">
        <v>22</v>
      </c>
      <c r="H11" s="20" t="s">
        <v>23</v>
      </c>
      <c r="I11" s="20" t="s">
        <v>24</v>
      </c>
      <c r="J11" s="20" t="s">
        <v>25</v>
      </c>
      <c r="K11" s="20"/>
      <c r="L11" s="21" t="s">
        <v>26</v>
      </c>
      <c r="M11" s="38"/>
      <c r="N11" s="39"/>
      <c r="O11" s="39"/>
      <c r="P11" s="39" t="s">
        <v>8</v>
      </c>
    </row>
    <row r="12" spans="1:16" ht="18" x14ac:dyDescent="0.35">
      <c r="A12" s="40" t="s">
        <v>41</v>
      </c>
      <c r="B12" s="96" t="s">
        <v>121</v>
      </c>
      <c r="C12" s="41"/>
      <c r="D12" s="26">
        <v>15</v>
      </c>
      <c r="E12" s="26">
        <v>30</v>
      </c>
      <c r="F12" s="26">
        <v>35</v>
      </c>
      <c r="G12" s="26">
        <v>40</v>
      </c>
      <c r="H12" s="26"/>
      <c r="I12" s="26"/>
      <c r="J12" s="26"/>
      <c r="K12" s="26" t="s">
        <v>30</v>
      </c>
      <c r="L12" s="42">
        <f>SUM(D12:J12)</f>
        <v>120</v>
      </c>
      <c r="M12" s="29"/>
      <c r="N12" s="30" t="s">
        <v>9</v>
      </c>
      <c r="O12" s="30" t="s">
        <v>31</v>
      </c>
      <c r="P12" s="30">
        <f>L12*M12</f>
        <v>0</v>
      </c>
    </row>
    <row r="13" spans="1:16" ht="18" x14ac:dyDescent="0.35">
      <c r="A13" s="40" t="s">
        <v>41</v>
      </c>
      <c r="B13" s="96" t="s">
        <v>121</v>
      </c>
      <c r="C13" s="41"/>
      <c r="D13" s="25"/>
      <c r="E13" s="26"/>
      <c r="F13" s="26"/>
      <c r="G13" s="26"/>
      <c r="H13" s="26">
        <v>15</v>
      </c>
      <c r="I13" s="26"/>
      <c r="J13" s="26"/>
      <c r="K13" s="26" t="s">
        <v>23</v>
      </c>
      <c r="L13" s="42">
        <f>SUM(D13:J13)</f>
        <v>15</v>
      </c>
      <c r="M13" s="29"/>
      <c r="N13" s="30" t="str">
        <f>N12</f>
        <v>Included</v>
      </c>
      <c r="O13" s="30" t="s">
        <v>31</v>
      </c>
      <c r="P13" s="30">
        <f>L13*M13</f>
        <v>0</v>
      </c>
    </row>
    <row r="14" spans="1:16" ht="18" customHeight="1" x14ac:dyDescent="0.35">
      <c r="A14" s="24" t="s">
        <v>41</v>
      </c>
      <c r="B14" s="96" t="s">
        <v>121</v>
      </c>
      <c r="C14" s="41"/>
      <c r="D14" s="25"/>
      <c r="E14" s="26"/>
      <c r="F14" s="26"/>
      <c r="G14" s="26"/>
      <c r="H14" s="26"/>
      <c r="I14" s="26">
        <v>5</v>
      </c>
      <c r="J14" s="26"/>
      <c r="K14" s="26" t="s">
        <v>24</v>
      </c>
      <c r="L14" s="28">
        <f>SUM(D14:J14)</f>
        <v>5</v>
      </c>
      <c r="M14" s="29"/>
      <c r="N14" s="30" t="str">
        <f>N13</f>
        <v>Included</v>
      </c>
      <c r="O14" s="30" t="s">
        <v>31</v>
      </c>
      <c r="P14" s="30">
        <f>L14*M14</f>
        <v>0</v>
      </c>
    </row>
    <row r="15" spans="1:16" ht="29.25" customHeight="1" x14ac:dyDescent="0.35">
      <c r="A15" s="47"/>
      <c r="B15" s="116" t="s">
        <v>120</v>
      </c>
      <c r="C15" s="117"/>
      <c r="D15" s="117"/>
      <c r="E15" s="117"/>
      <c r="F15" s="95"/>
      <c r="G15" s="49"/>
      <c r="H15" s="49"/>
      <c r="I15" s="49"/>
      <c r="J15" s="49"/>
      <c r="K15" s="50"/>
      <c r="L15" s="51">
        <f>SUM(L10:L14)</f>
        <v>140</v>
      </c>
      <c r="M15" s="52"/>
      <c r="N15" s="53"/>
      <c r="O15" s="53"/>
      <c r="P15" s="61">
        <f>SUM(P10:P14)</f>
        <v>0</v>
      </c>
    </row>
    <row r="16" spans="1:16" ht="56.25" customHeight="1" x14ac:dyDescent="0.35">
      <c r="A16" s="31" t="s">
        <v>32</v>
      </c>
      <c r="B16" s="103" t="s">
        <v>122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5"/>
      <c r="M16" s="32"/>
      <c r="N16" s="33"/>
      <c r="O16" s="33"/>
      <c r="P16" s="60">
        <f>SUM(P12:P14)</f>
        <v>0</v>
      </c>
    </row>
    <row r="17" spans="1:16" ht="35.549999999999997" customHeight="1" x14ac:dyDescent="0.3">
      <c r="A17" s="31" t="s">
        <v>33</v>
      </c>
      <c r="B17" s="63" t="s">
        <v>42</v>
      </c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35"/>
      <c r="O17" s="35"/>
      <c r="P17" s="35"/>
    </row>
    <row r="18" spans="1:16" ht="24" x14ac:dyDescent="0.3">
      <c r="A18" s="118" t="s">
        <v>107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9"/>
    </row>
    <row r="19" spans="1:16" ht="28.8" x14ac:dyDescent="0.3">
      <c r="A19" s="19" t="s">
        <v>17</v>
      </c>
      <c r="B19" s="19" t="s">
        <v>35</v>
      </c>
      <c r="C19" s="55" t="s">
        <v>18</v>
      </c>
      <c r="D19" s="20" t="s">
        <v>19</v>
      </c>
      <c r="E19" s="20" t="s">
        <v>20</v>
      </c>
      <c r="F19" s="20" t="s">
        <v>21</v>
      </c>
      <c r="G19" s="20" t="s">
        <v>22</v>
      </c>
      <c r="H19" s="20" t="s">
        <v>23</v>
      </c>
      <c r="I19" s="20" t="s">
        <v>24</v>
      </c>
      <c r="J19" s="20" t="s">
        <v>25</v>
      </c>
      <c r="K19" s="56"/>
      <c r="L19" s="21" t="s">
        <v>26</v>
      </c>
      <c r="M19" s="38"/>
      <c r="N19" s="39"/>
      <c r="O19" s="39"/>
      <c r="P19" s="39" t="s">
        <v>8</v>
      </c>
    </row>
    <row r="20" spans="1:16" ht="18" x14ac:dyDescent="0.35">
      <c r="A20" s="46" t="s">
        <v>43</v>
      </c>
      <c r="B20" s="93" t="s">
        <v>105</v>
      </c>
      <c r="C20" s="25"/>
      <c r="D20" s="26">
        <v>15</v>
      </c>
      <c r="E20" s="26">
        <v>30</v>
      </c>
      <c r="F20" s="26">
        <v>35</v>
      </c>
      <c r="G20" s="26">
        <v>40</v>
      </c>
      <c r="H20" s="26"/>
      <c r="I20" s="26"/>
      <c r="J20" s="26"/>
      <c r="K20" s="27" t="s">
        <v>30</v>
      </c>
      <c r="L20" s="28">
        <f t="shared" ref="L20:L22" si="0">SUM(D20:J20)</f>
        <v>120</v>
      </c>
      <c r="M20" s="29"/>
      <c r="N20" s="30" t="s">
        <v>9</v>
      </c>
      <c r="O20" s="30" t="s">
        <v>31</v>
      </c>
      <c r="P20" s="30">
        <f>L20*M20</f>
        <v>0</v>
      </c>
    </row>
    <row r="21" spans="1:16" ht="18" x14ac:dyDescent="0.35">
      <c r="A21" s="46" t="s">
        <v>43</v>
      </c>
      <c r="B21" s="93" t="s">
        <v>105</v>
      </c>
      <c r="C21" s="25"/>
      <c r="D21" s="26"/>
      <c r="E21" s="26"/>
      <c r="F21" s="26"/>
      <c r="G21" s="26"/>
      <c r="H21" s="26">
        <v>15</v>
      </c>
      <c r="I21" s="26"/>
      <c r="J21" s="26"/>
      <c r="K21" s="27" t="s">
        <v>23</v>
      </c>
      <c r="L21" s="28">
        <f t="shared" si="0"/>
        <v>15</v>
      </c>
      <c r="M21" s="29"/>
      <c r="N21" s="30" t="s">
        <v>9</v>
      </c>
      <c r="O21" s="30" t="s">
        <v>31</v>
      </c>
      <c r="P21" s="30">
        <f>L21*M21</f>
        <v>0</v>
      </c>
    </row>
    <row r="22" spans="1:16" ht="46.5" customHeight="1" x14ac:dyDescent="0.35">
      <c r="A22" s="46" t="s">
        <v>43</v>
      </c>
      <c r="B22" s="93" t="s">
        <v>105</v>
      </c>
      <c r="C22" s="25"/>
      <c r="D22" s="26"/>
      <c r="E22" s="26"/>
      <c r="F22" s="26"/>
      <c r="G22" s="26"/>
      <c r="H22" s="26"/>
      <c r="I22" s="26">
        <v>5</v>
      </c>
      <c r="J22" s="26"/>
      <c r="K22" s="27" t="s">
        <v>24</v>
      </c>
      <c r="L22" s="28">
        <f t="shared" si="0"/>
        <v>5</v>
      </c>
      <c r="M22" s="29"/>
      <c r="N22" s="30" t="s">
        <v>9</v>
      </c>
      <c r="O22" s="30" t="s">
        <v>31</v>
      </c>
      <c r="P22" s="30">
        <f>L22*M22</f>
        <v>0</v>
      </c>
    </row>
    <row r="23" spans="1:16" ht="24.75" customHeight="1" x14ac:dyDescent="0.35">
      <c r="A23" s="47"/>
      <c r="B23" s="119" t="s">
        <v>120</v>
      </c>
      <c r="C23" s="119"/>
      <c r="D23" s="119"/>
      <c r="E23" s="119"/>
      <c r="F23" s="49"/>
      <c r="G23" s="49"/>
      <c r="H23" s="49"/>
      <c r="I23" s="49"/>
      <c r="J23" s="49"/>
      <c r="K23" s="50"/>
      <c r="L23" s="51">
        <f>SUM(L20:L22)</f>
        <v>140</v>
      </c>
      <c r="M23" s="52"/>
      <c r="N23" s="53"/>
      <c r="O23" s="53"/>
      <c r="P23" s="61">
        <f>SUM(P20:P22)</f>
        <v>0</v>
      </c>
    </row>
    <row r="24" spans="1:16" ht="32.549999999999997" customHeight="1" x14ac:dyDescent="0.35">
      <c r="A24" s="31" t="s">
        <v>32</v>
      </c>
      <c r="B24" s="103" t="s">
        <v>115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5"/>
      <c r="M24" s="32"/>
      <c r="N24" s="33"/>
      <c r="O24" s="33"/>
      <c r="P24" s="60">
        <f>SUM(P20:P22)</f>
        <v>0</v>
      </c>
    </row>
    <row r="25" spans="1:16" ht="32.549999999999997" customHeight="1" x14ac:dyDescent="0.3">
      <c r="A25" s="31" t="s">
        <v>33</v>
      </c>
      <c r="B25" s="101" t="s">
        <v>44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34"/>
      <c r="N25" s="35"/>
      <c r="O25" s="35"/>
      <c r="P25" s="35"/>
    </row>
    <row r="26" spans="1:16" ht="32.549999999999997" customHeight="1" x14ac:dyDescent="0.35">
      <c r="A26" s="46" t="s">
        <v>43</v>
      </c>
      <c r="B26" s="94" t="s">
        <v>106</v>
      </c>
      <c r="C26" s="25"/>
      <c r="D26" s="26">
        <v>15</v>
      </c>
      <c r="E26" s="26">
        <v>30</v>
      </c>
      <c r="F26" s="26">
        <v>35</v>
      </c>
      <c r="G26" s="26">
        <v>40</v>
      </c>
      <c r="H26" s="26"/>
      <c r="I26" s="26"/>
      <c r="J26" s="26"/>
      <c r="K26" s="27" t="s">
        <v>30</v>
      </c>
      <c r="L26" s="28">
        <f t="shared" ref="L26:L28" si="1">SUM(D26:J26)</f>
        <v>120</v>
      </c>
      <c r="M26" s="29"/>
      <c r="N26" s="30" t="s">
        <v>9</v>
      </c>
      <c r="O26" s="30" t="s">
        <v>31</v>
      </c>
      <c r="P26" s="30">
        <f>L26*M26</f>
        <v>0</v>
      </c>
    </row>
    <row r="27" spans="1:16" ht="18" x14ac:dyDescent="0.35">
      <c r="A27" s="46" t="s">
        <v>43</v>
      </c>
      <c r="B27" s="94" t="s">
        <v>106</v>
      </c>
      <c r="C27" s="25"/>
      <c r="D27" s="26"/>
      <c r="E27" s="26"/>
      <c r="F27" s="26"/>
      <c r="G27" s="26"/>
      <c r="H27" s="26">
        <v>15</v>
      </c>
      <c r="I27" s="26"/>
      <c r="J27" s="26"/>
      <c r="K27" s="27" t="s">
        <v>23</v>
      </c>
      <c r="L27" s="28">
        <f t="shared" si="1"/>
        <v>15</v>
      </c>
      <c r="M27" s="29"/>
      <c r="N27" s="30" t="s">
        <v>9</v>
      </c>
      <c r="O27" s="30" t="s">
        <v>31</v>
      </c>
      <c r="P27" s="30">
        <f>L27*M27</f>
        <v>0</v>
      </c>
    </row>
    <row r="28" spans="1:16" ht="18" x14ac:dyDescent="0.35">
      <c r="A28" s="46" t="s">
        <v>43</v>
      </c>
      <c r="B28" s="94" t="s">
        <v>106</v>
      </c>
      <c r="C28" s="25"/>
      <c r="D28" s="26"/>
      <c r="E28" s="26"/>
      <c r="F28" s="26"/>
      <c r="G28" s="26"/>
      <c r="H28" s="26"/>
      <c r="I28" s="26">
        <v>5</v>
      </c>
      <c r="J28" s="26"/>
      <c r="K28" s="27" t="s">
        <v>24</v>
      </c>
      <c r="L28" s="28">
        <f t="shared" si="1"/>
        <v>5</v>
      </c>
      <c r="M28" s="29"/>
      <c r="N28" s="30" t="s">
        <v>9</v>
      </c>
      <c r="O28" s="30" t="s">
        <v>31</v>
      </c>
      <c r="P28" s="30">
        <f>L28*M28</f>
        <v>0</v>
      </c>
    </row>
    <row r="29" spans="1:16" ht="23.25" customHeight="1" x14ac:dyDescent="0.35">
      <c r="A29" s="47"/>
      <c r="B29" s="119" t="s">
        <v>120</v>
      </c>
      <c r="C29" s="119"/>
      <c r="D29" s="119"/>
      <c r="E29" s="119"/>
      <c r="F29" s="49"/>
      <c r="G29" s="49"/>
      <c r="H29" s="49"/>
      <c r="I29" s="49"/>
      <c r="J29" s="49"/>
      <c r="K29" s="50"/>
      <c r="L29" s="51">
        <f>SUM(L26:L28)</f>
        <v>140</v>
      </c>
      <c r="M29" s="52"/>
      <c r="N29" s="53"/>
      <c r="O29" s="53"/>
      <c r="P29" s="61">
        <f>SUM(P26:P28)</f>
        <v>0</v>
      </c>
    </row>
    <row r="30" spans="1:16" ht="36.75" customHeight="1" x14ac:dyDescent="0.35">
      <c r="A30" s="31" t="s">
        <v>32</v>
      </c>
      <c r="B30" s="103" t="s">
        <v>116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5"/>
      <c r="M30" s="32"/>
      <c r="N30" s="33"/>
      <c r="O30" s="33"/>
      <c r="P30" s="60">
        <f>SUM(P26:P28)</f>
        <v>0</v>
      </c>
    </row>
    <row r="31" spans="1:16" ht="15.6" x14ac:dyDescent="0.3">
      <c r="A31" s="31" t="s">
        <v>33</v>
      </c>
      <c r="B31" s="101" t="s">
        <v>44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34"/>
      <c r="N31" s="35"/>
      <c r="O31" s="35"/>
      <c r="P31" s="35"/>
    </row>
    <row r="32" spans="1:16" ht="18" x14ac:dyDescent="0.35">
      <c r="A32" s="62" t="s">
        <v>8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>
        <f>SUM(P8+P24+P30)</f>
        <v>0</v>
      </c>
    </row>
    <row r="34" spans="1:10" ht="23.4" x14ac:dyDescent="0.45">
      <c r="A34" s="115" t="s">
        <v>124</v>
      </c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ht="15.6" x14ac:dyDescent="0.3">
      <c r="A35" s="65"/>
    </row>
  </sheetData>
  <mergeCells count="16">
    <mergeCell ref="A34:J34"/>
    <mergeCell ref="B15:E15"/>
    <mergeCell ref="B16:L16"/>
    <mergeCell ref="A1:P1"/>
    <mergeCell ref="A2:P2"/>
    <mergeCell ref="B8:L8"/>
    <mergeCell ref="B9:L9"/>
    <mergeCell ref="B30:L30"/>
    <mergeCell ref="B31:L31"/>
    <mergeCell ref="B24:L24"/>
    <mergeCell ref="B25:L25"/>
    <mergeCell ref="A18:P18"/>
    <mergeCell ref="B7:E7"/>
    <mergeCell ref="B23:E23"/>
    <mergeCell ref="B29:E29"/>
    <mergeCell ref="A10:P10"/>
  </mergeCells>
  <hyperlinks>
    <hyperlink ref="B9:L9" r:id="rId1" display="https://www.comfortcolors.com/us/en/1717-heavyweight_adult_tee-en_us/?color=746" xr:uid="{2D48D7BD-7768-4A19-8D07-73BC3CC6FADE}"/>
    <hyperlink ref="B9" r:id="rId2" location="product-details" xr:uid="{6D597609-8063-4A9F-9ECC-F05B1FA0CB5C}"/>
    <hyperlink ref="B25" r:id="rId3" xr:uid="{83D3E15D-841C-4883-B768-18BC650229B9}"/>
    <hyperlink ref="B31" r:id="rId4" xr:uid="{18F5D125-D327-4D54-993F-12CD69D8B6E8}"/>
    <hyperlink ref="B17" r:id="rId5" location="product-details" xr:uid="{68634A86-1F58-4FD0-B19D-7684498E574E}"/>
  </hyperlinks>
  <pageMargins left="0.7" right="0.7" top="0.75" bottom="0.75" header="0.3" footer="0.3"/>
  <pageSetup orientation="portrait" horizontalDpi="4294967295" verticalDpi="4294967295" r:id="rId6"/>
</worksheet>
</file>

<file path=docMetadata/LabelInfo.xml><?xml version="1.0" encoding="utf-8"?>
<clbl:labelList xmlns:clbl="http://schemas.microsoft.com/office/2020/mipLabelMetadata">
  <clbl:label id="{0f2f3f00-f616-4e0c-bd73-5cf6b3273204}" enabled="1" method="Privileged" siteId="{64c12663-ddf3-4823-aa68-36a6247905a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Line 1 NSB SOAR Items</vt:lpstr>
      <vt:lpstr>Line 1 NSB Apparel</vt:lpstr>
      <vt:lpstr>Line 2 PAIC SOAR Items</vt:lpstr>
      <vt:lpstr>Line 2 PAIC Apparel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Wash, Allen</dc:creator>
  <cp:lastModifiedBy>Wash, Allen</cp:lastModifiedBy>
  <dcterms:created xsi:type="dcterms:W3CDTF">2023-02-21T13:11:47Z</dcterms:created>
  <dcterms:modified xsi:type="dcterms:W3CDTF">2025-12-11T19:25:30Z</dcterms:modified>
</cp:coreProperties>
</file>